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ULSSVIcenza.intra\dfs\Servizi\finanziario\Archivio condiviso\Bilancio e rendicontazioni\2020\Varie Coronavirus\donazioni covid - anac e azero nov\"/>
    </mc:Choice>
  </mc:AlternateContent>
  <bookViews>
    <workbookView xWindow="0" yWindow="240" windowWidth="19200" windowHeight="8085"/>
  </bookViews>
  <sheets>
    <sheet name="SI PROCESSO PRODUTTIVO" sheetId="1" r:id="rId1"/>
    <sheet name="riepilogo contabilizzazione" sheetId="5" r:id="rId2"/>
    <sheet name="NO PROCESSO PRODUTTIVO" sheetId="4" r:id="rId3"/>
  </sheets>
  <definedNames>
    <definedName name="_xlnm._FilterDatabase" localSheetId="2" hidden="1">'NO PROCESSO PRODUTTIVO'!$A$7:$E$7</definedName>
    <definedName name="_xlnm._FilterDatabase" localSheetId="0" hidden="1">'SI PROCESSO PRODUTTIVO'!$A$7:$Z$88</definedName>
    <definedName name="_xlnm.Print_Titles" localSheetId="2">'NO PROCESSO PRODUTTIVO'!$7:$7</definedName>
    <definedName name="_xlnm.Print_Titles" localSheetId="0">'SI PROCESSO PRODUTTIVO'!$7:$7</definedName>
  </definedNames>
  <calcPr calcId="152511"/>
</workbook>
</file>

<file path=xl/calcChain.xml><?xml version="1.0" encoding="utf-8"?>
<calcChain xmlns="http://schemas.openxmlformats.org/spreadsheetml/2006/main">
  <c r="H7" i="5" l="1"/>
  <c r="E31" i="1"/>
  <c r="B28" i="1" l="1"/>
  <c r="B29" i="1"/>
  <c r="B10" i="1" l="1"/>
  <c r="B9" i="1"/>
  <c r="B8" i="1"/>
  <c r="D4" i="5" l="1"/>
  <c r="D7" i="5" s="1"/>
  <c r="B88" i="1"/>
</calcChain>
</file>

<file path=xl/sharedStrings.xml><?xml version="1.0" encoding="utf-8"?>
<sst xmlns="http://schemas.openxmlformats.org/spreadsheetml/2006/main" count="803" uniqueCount="230">
  <si>
    <t xml:space="preserve">Ente: </t>
  </si>
  <si>
    <t>periodo rilevazione:</t>
  </si>
  <si>
    <t xml:space="preserve">Responsabile: </t>
  </si>
  <si>
    <r>
      <t xml:space="preserve">RILEVAZIONE DONAZIONI DI BENI PER EMERGENZA COVID
 </t>
    </r>
    <r>
      <rPr>
        <sz val="12"/>
        <color theme="1"/>
        <rFont val="Arial"/>
        <family val="2"/>
      </rPr>
      <t>(da Soggetti Privati o pubblici - NO Azienda Zero/Protezione Civile)</t>
    </r>
    <r>
      <rPr>
        <b/>
        <sz val="12"/>
        <color theme="1"/>
        <rFont val="Arial"/>
        <family val="2"/>
      </rPr>
      <t xml:space="preserve">
</t>
    </r>
  </si>
  <si>
    <t>01/02/2020 - 16/11/2020</t>
  </si>
  <si>
    <t>TIPO</t>
  </si>
  <si>
    <t>DATA CONSEGNA</t>
  </si>
  <si>
    <t>NR PEZZI/CONFEZIONI</t>
  </si>
  <si>
    <t>DESTINAZIONE FINALE</t>
  </si>
  <si>
    <t>DESCRIZIONE DEL BENE</t>
  </si>
  <si>
    <t>EVENTUALE ATTO/NOTA DI ACCETAZIONE</t>
  </si>
  <si>
    <t>TIPO (SCEGLIERE DA MENU A TENDINA)</t>
  </si>
  <si>
    <t>IMPORTO STIMATO €</t>
  </si>
  <si>
    <t>NR PEZZI / CONFEZIONI</t>
  </si>
  <si>
    <t>EVENTUALE ATTO / NOTA DI ACCETAZIONE</t>
  </si>
  <si>
    <t>beni non sanitari</t>
  </si>
  <si>
    <t>1 notte in hotel all inclusive presso Falisia resort per alcuni dipendenti del reparto di terapia intensiva</t>
  </si>
  <si>
    <t>paste brioche</t>
  </si>
  <si>
    <t>no</t>
  </si>
  <si>
    <t>Brioche personale PS + SUEM 118</t>
  </si>
  <si>
    <t>Cellulari + sim per Pediatria Vicenza</t>
  </si>
  <si>
    <t>Cesti di alimenti dipendenti area Covid</t>
  </si>
  <si>
    <t>n.p.</t>
  </si>
  <si>
    <t xml:space="preserve">Cioccolata </t>
  </si>
  <si>
    <t>&lt;--</t>
  </si>
  <si>
    <t>Tute Uo Rianimazione</t>
  </si>
  <si>
    <t>Tute rischio chimico</t>
  </si>
  <si>
    <t>Termomento IR Pediatria Arzignano</t>
  </si>
  <si>
    <t>Igienizzante 50ml</t>
  </si>
  <si>
    <t>Guanti lattice e nitrile</t>
  </si>
  <si>
    <t>Mascherine</t>
  </si>
  <si>
    <t>Guanti Nitrile</t>
  </si>
  <si>
    <t>Visiere</t>
  </si>
  <si>
    <t>DPI Vari</t>
  </si>
  <si>
    <t>Donazione di mascherine chirurgiche</t>
  </si>
  <si>
    <t>Cardiologia ospedale Vicenza</t>
  </si>
  <si>
    <t>Mascherine chirugiche</t>
  </si>
  <si>
    <t>Ospedale Vicenza</t>
  </si>
  <si>
    <t>Rianimazione ospedale Vicenza</t>
  </si>
  <si>
    <t xml:space="preserve">Copricapo personale sanitario </t>
  </si>
  <si>
    <t>Camici monouso</t>
  </si>
  <si>
    <t>sovrascarpe</t>
  </si>
  <si>
    <t>occhiali protettivi</t>
  </si>
  <si>
    <t>Pediatria Ospedale Arzignano</t>
  </si>
  <si>
    <t>Occhiali protettivi</t>
  </si>
  <si>
    <t xml:space="preserve"> PS e Rianimazione ospedale Vicenza</t>
  </si>
  <si>
    <t>taniche da 25 litri di Ipoclorito di Sodio 5%</t>
  </si>
  <si>
    <t xml:space="preserve">DPI Mascherine </t>
  </si>
  <si>
    <t>Ospedali Arzignano - Montecchio - Valdagno - Lonigo</t>
  </si>
  <si>
    <t>Liquido gel lavamani</t>
  </si>
  <si>
    <t xml:space="preserve">Camici mascherine </t>
  </si>
  <si>
    <t>Ospedale Arzignano</t>
  </si>
  <si>
    <t>Guanti – Tute monouso</t>
  </si>
  <si>
    <t>Mascherine FFP2</t>
  </si>
  <si>
    <t>Anestesia e Rianimazione Ospedale Arzignano</t>
  </si>
  <si>
    <t>lenti a contatto per il personale medico coinvolto in area Covid</t>
  </si>
  <si>
    <t>aprile</t>
  </si>
  <si>
    <t>giugno</t>
  </si>
  <si>
    <t>marzo/aprile</t>
  </si>
  <si>
    <t>marzo/maggio</t>
  </si>
  <si>
    <t>Macchinette Caffè, Cialde e accessori</t>
  </si>
  <si>
    <t>macchina caffè con cialde - OC Valdagno</t>
  </si>
  <si>
    <t>Pausa Sospesa - Colombe pasquali</t>
  </si>
  <si>
    <t>Pausa Sospesa - Focacce</t>
  </si>
  <si>
    <t>Pausa Sospesa - Pasti per dipendenti Pasqua</t>
  </si>
  <si>
    <t xml:space="preserve">Pausa Sospesa - Colombe per Rianimazione </t>
  </si>
  <si>
    <t>Pausa Sospesa - Prodotti lattiero-caseari</t>
  </si>
  <si>
    <t>tramezzini al personale area Covid</t>
  </si>
  <si>
    <t>Pranzo dipendenti SUEM</t>
  </si>
  <si>
    <t>Colazioni per due settimane personale area Covid</t>
  </si>
  <si>
    <t>Siero mani e shampoo/doccia per personale area Covid</t>
  </si>
  <si>
    <t>Colombe Pasquali</t>
  </si>
  <si>
    <t>pasticcini personale area Covid</t>
  </si>
  <si>
    <t>Trecce Pasquali</t>
  </si>
  <si>
    <t>Donazione di pasti dom 29 marzo e dom 5 aprile per personale Suem 118</t>
  </si>
  <si>
    <t xml:space="preserve">Uova pasquali per dipendenti </t>
  </si>
  <si>
    <t>Thè, caffè e accessori</t>
  </si>
  <si>
    <t>Colomba Pasquale dipendenti Ospedale Lonigo</t>
  </si>
  <si>
    <t>Pacco regalo per reparti ospedalieri (alimenti, uova, caramelle, frutta fresca etc.)</t>
  </si>
  <si>
    <t>Donazione di Magnesio e Potassio per dipendenti</t>
  </si>
  <si>
    <t>Crema mani e giorno idratante donne dipendenti</t>
  </si>
  <si>
    <t>1500 + 1500</t>
  </si>
  <si>
    <t>Uova di Pasqua per CR TIPO GO Pn CCH TI Ped</t>
  </si>
  <si>
    <t>Piante di orchidee per dipendenti</t>
  </si>
  <si>
    <t>Colombe Pasquali Rianimazione</t>
  </si>
  <si>
    <t>Pacco con colomba Pasquale + acqua cedro</t>
  </si>
  <si>
    <t>150 +/-</t>
  </si>
  <si>
    <t>Focaccia Classica</t>
  </si>
  <si>
    <t>Uova di Pasqua Kinder</t>
  </si>
  <si>
    <t>Uova di Pasqua giganti</t>
  </si>
  <si>
    <t>2+</t>
  </si>
  <si>
    <t>Uova, Colombe</t>
  </si>
  <si>
    <t>200 - 60</t>
  </si>
  <si>
    <t>Colombe</t>
  </si>
  <si>
    <t>Pizze ai dipendenti di Noventa Vicentina in servizio serale</t>
  </si>
  <si>
    <t>Uova di Pasqua dipendenti Osp Noventa Vicentina 160, Macchine Nespresso 2, ciale 2428, zucchero 9kg, bicchieri 1750, palette plastica 1800.</t>
  </si>
  <si>
    <t>Uovo di Pasqua Gigante</t>
  </si>
  <si>
    <t xml:space="preserve">Crema mani lenitiva </t>
  </si>
  <si>
    <t>Uova di Pasqua</t>
  </si>
  <si>
    <t>Dolci e colombe personale Cardiologia e CH Pediatrica Vi</t>
  </si>
  <si>
    <t>Dolci Cardiologia e CH Pediatrica Vi</t>
  </si>
  <si>
    <t xml:space="preserve">Donazione prodotti di pasticceria OC Arzignano </t>
  </si>
  <si>
    <t xml:space="preserve">Donazione prodotti di pasticceria Polo Riabilitativo Lonigo </t>
  </si>
  <si>
    <t>Colombe – uova cioccolato (Città Della Speranza) - OC Arzignano</t>
  </si>
  <si>
    <t>Uovo grande di cioccolato Ospedale Arzignano</t>
  </si>
  <si>
    <t>macchine caffè con cialde Oc Valdagno (PS-Medicina-Geriatria)</t>
  </si>
  <si>
    <t>3 + cialde</t>
  </si>
  <si>
    <t>semifreddi -Personale UU.OO. Lonigo</t>
  </si>
  <si>
    <t>Crema corpo e sapone marsiglia per personale sanitario area Covid</t>
  </si>
  <si>
    <t>500+250</t>
  </si>
  <si>
    <t>"Pausa Sospesa" pasti donati durante periodo Covid a 118/rianimazione/etc.</t>
  </si>
  <si>
    <t>pranzo di Pasqua personale area Covid</t>
  </si>
  <si>
    <t>aprile/maggio</t>
  </si>
  <si>
    <t>Oltre 2000 cialde 
6 macchinete o +</t>
  </si>
  <si>
    <t>paste trecce</t>
  </si>
  <si>
    <t>buoni bofrost da 30€ per il personale dipendente</t>
  </si>
  <si>
    <t>servizio estetico e parrucchiere a dipendenti area Covid del Comune di Sandrigo</t>
  </si>
  <si>
    <t>Donazione di Dispositivi di Protezione Individuale (mascherine KN95-FFP2)</t>
  </si>
  <si>
    <t xml:space="preserve">Mascherine CH Ospedale San Bortolo </t>
  </si>
  <si>
    <t>Donazione Birra Veneta "Tira e Tasi" (Arzi+Vi)</t>
  </si>
  <si>
    <t>Pausa Sospesa - Panini per dipendenti 118 SUEM</t>
  </si>
  <si>
    <t xml:space="preserve">1 torta al giorno per 3 settimane </t>
  </si>
  <si>
    <t>800 thè 
caffè 150</t>
  </si>
  <si>
    <t>pizze surgelate</t>
  </si>
  <si>
    <t>Bobine di carta in pura ovatta di cellulosa (da 232m)</t>
  </si>
  <si>
    <t>Rotoli carta igienica</t>
  </si>
  <si>
    <t>ventilatori polmonari SH300 + tasse, nolo aereo, spese trasporto</t>
  </si>
  <si>
    <t>tromboelastografo</t>
  </si>
  <si>
    <t>apparecchio radiologico portatile</t>
  </si>
  <si>
    <t>ventilatori SH210 + tasse</t>
  </si>
  <si>
    <t>micropompe</t>
  </si>
  <si>
    <t>pulsossimetri</t>
  </si>
  <si>
    <t>pompe siringhe + spese trasporto</t>
  </si>
  <si>
    <t>sfigomanometri + spese gestione pratica</t>
  </si>
  <si>
    <t>ecografi</t>
  </si>
  <si>
    <t>sanificatore ambientale</t>
  </si>
  <si>
    <t>ecografo polmonare portatile</t>
  </si>
  <si>
    <t>videolaringoscopio</t>
  </si>
  <si>
    <t>barella di biocontenimento</t>
  </si>
  <si>
    <t>ventilatore polmonare</t>
  </si>
  <si>
    <t xml:space="preserve">tablet </t>
  </si>
  <si>
    <t>monitor Defibrillatore Zoll X Series Advanced per P.S. Arzignano</t>
  </si>
  <si>
    <t>monitor multiparametrico UMEC10 ditta Atesmedica per Osp. Valdagno</t>
  </si>
  <si>
    <t>“ManutecH BH compreso di Set Accessori” con manuale d’uso e manutenzione</t>
  </si>
  <si>
    <t>Sistema Ecografico Philips LumifY PS Arzignano</t>
  </si>
  <si>
    <t>Camici, grembiuli, gambali, bracciali</t>
  </si>
  <si>
    <t>Termomometri</t>
  </si>
  <si>
    <t>Mascherine, ricambi e passamontagna</t>
  </si>
  <si>
    <t>Visiere, schermo ricambi, occhiali</t>
  </si>
  <si>
    <t>Guanti</t>
  </si>
  <si>
    <t>Tute, soprastivali, manichette, calzari, cuffie, copriscarpe</t>
  </si>
  <si>
    <t>Servizi (lavaggio camici e mascherine e spese trasporto)</t>
  </si>
  <si>
    <t>Disinfettanti e colonnine dispenser disinf.</t>
  </si>
  <si>
    <t>Cartuccie</t>
  </si>
  <si>
    <t>DPI vari</t>
  </si>
  <si>
    <t>Mascherine chirurgiche</t>
  </si>
  <si>
    <t>mascherine chirurgiche</t>
  </si>
  <si>
    <t>Soluzione gel mani idroalcolica</t>
  </si>
  <si>
    <t>mascherine chirurgiche +1000, acqua, copricapo, visiere oltre 30.</t>
  </si>
  <si>
    <t>camici, copriscarpe, cuffie, mascherine</t>
  </si>
  <si>
    <t>Cespiti</t>
  </si>
  <si>
    <t>Beni consumo sanitari</t>
  </si>
  <si>
    <t>Beni consumo non sanitari</t>
  </si>
  <si>
    <t>aprile/giugno</t>
  </si>
  <si>
    <t>Ospedale di Lonigo</t>
  </si>
  <si>
    <t>Ospedale di Arzignano</t>
  </si>
  <si>
    <t>Ospedale di Valdagno</t>
  </si>
  <si>
    <t>Ospedale di Montecchio Maggiore</t>
  </si>
  <si>
    <t xml:space="preserve">Ospedale di Vicenza </t>
  </si>
  <si>
    <t>Ospedale di Vicenza</t>
  </si>
  <si>
    <t>AULSS 8 BERICA</t>
  </si>
  <si>
    <t>DR.SSA NICOLETTA DUGATTO</t>
  </si>
  <si>
    <t>maggio</t>
  </si>
  <si>
    <t>accettazione con nota prot. 37279 del 14.04.20</t>
  </si>
  <si>
    <t>accettazione con nota prot. 43341 del 05.05.20</t>
  </si>
  <si>
    <t>delibera di accettazione complessiva in fase di predisposizione</t>
  </si>
  <si>
    <t>accettazione con nota prot. 36835 del 14.04.20</t>
  </si>
  <si>
    <t>accettazione con nota prot. 33408 del 01.04.20</t>
  </si>
  <si>
    <t>accettazione con prot. 48765 del 20.05.20</t>
  </si>
  <si>
    <t>accettazione con prot. 73475 del 31.07.20</t>
  </si>
  <si>
    <t>accettazione con prot. 78769 del 19.08.20</t>
  </si>
  <si>
    <t>accettazione con prot. 78538 del 19.08.20</t>
  </si>
  <si>
    <t>accettazione con prot. 62059 del 29.06.20</t>
  </si>
  <si>
    <t>tablet</t>
  </si>
  <si>
    <t>tablet per cardiologia Arzignano</t>
  </si>
  <si>
    <t>sanificatore</t>
  </si>
  <si>
    <t>Barriere in plexiglass trasparente per NPI Vicenza</t>
  </si>
  <si>
    <t>videolaringoscopio per osp. Valdagno</t>
  </si>
  <si>
    <t>lavatrice PPI</t>
  </si>
  <si>
    <t>Rianimazione ospedale Arzignano</t>
  </si>
  <si>
    <t>Patologia neonatale ospedale di Vicenza</t>
  </si>
  <si>
    <t>31/03/2020 - 07/04/2020</t>
  </si>
  <si>
    <t>Gruppo operatorio ospedale di Vicenza</t>
  </si>
  <si>
    <t>Cardiochirurgia ospedale di Vicenza</t>
  </si>
  <si>
    <t>24/04/2020 - 07/05/2020</t>
  </si>
  <si>
    <t>pompe a siringa</t>
  </si>
  <si>
    <t>Ospedale Vicenza e Arzignano</t>
  </si>
  <si>
    <t>Pronto soccorso ospedale di Arzignano</t>
  </si>
  <si>
    <t>codice conto</t>
  </si>
  <si>
    <t>descrizione</t>
  </si>
  <si>
    <t>importo</t>
  </si>
  <si>
    <t>EA0040</t>
  </si>
  <si>
    <t>(E.1.B.1) Proventi da donazioni e liberalità diverse)</t>
  </si>
  <si>
    <t>PAA100</t>
  </si>
  <si>
    <t>AAA420</t>
  </si>
  <si>
    <t>(A.II.4.a) Attrezzature sanitarie e scientifiche)</t>
  </si>
  <si>
    <t>TOTALE</t>
  </si>
  <si>
    <t>conto aziendale</t>
  </si>
  <si>
    <t>0204000010</t>
  </si>
  <si>
    <t>0206000010</t>
  </si>
  <si>
    <t>AAA520a</t>
  </si>
  <si>
    <t>A.II.8.a.1) Macchine d'ufficio</t>
  </si>
  <si>
    <t>AAA520b</t>
  </si>
  <si>
    <t>A.II.8.a.2) Altre immobilizzazioni materiali (altri beni)</t>
  </si>
  <si>
    <t>PROSPETTO DI CONTABILIZZAZIONE IN BILANCIO DELLE DONAZIONI COVID IN BENI IMMOBILI</t>
  </si>
  <si>
    <t>PASSIVO</t>
  </si>
  <si>
    <t>ATTIVO</t>
  </si>
  <si>
    <t>PROSPETTO DI CONTABILIZZAZIONE IN BILANCIO DELLE DONAZIONI COVID IN BENI MOBILI</t>
  </si>
  <si>
    <t>RICAVI</t>
  </si>
  <si>
    <t>COSTI</t>
  </si>
  <si>
    <t>0208000010</t>
  </si>
  <si>
    <t>(A.III) Riserve da donazioni e lasciti vincolati ad investimenti</t>
  </si>
  <si>
    <t>BA2550</t>
  </si>
  <si>
    <t>B.9.C.2)  Altri oneri diversi di gestione</t>
  </si>
  <si>
    <t>delibera di accettazione complessiva n. 1941 del 09.12.2020</t>
  </si>
  <si>
    <t>Vicenza, 20.11.2020</t>
  </si>
  <si>
    <t>Il Direttore UOC Contabilità e Bilancio</t>
  </si>
  <si>
    <t>dr.ssa Nicoletta Dugatto</t>
  </si>
  <si>
    <t>Il Direttore Generale ULSS 8</t>
  </si>
  <si>
    <t>dr. Giovanni Pavesi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</si>
</sst>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&quot;€&quot;\ * #,##0.00_-;\-&quot;€&quot;\ * #,##0.00_-;_-&quot;€&quot;\ * &quot;-&quot;??_-;_-@"/>
  </numFmts>
  <fonts count="17" x14ac:knownFonts="1">
    <font>
      <sz val="11"/>
      <color theme="1"/>
      <name val="Arial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b/>
      <sz val="12"/>
      <color rgb="FF000000"/>
      <name val="Times New Roman"/>
      <family val="1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Calibri"/>
    </font>
    <font>
      <sz val="11"/>
      <name val="Arial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</font>
    <font>
      <b/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78">
    <xf numFmtId="0" fontId="0" fillId="0" borderId="0" xfId="0" applyFont="1" applyAlignment="1"/>
    <xf numFmtId="0" fontId="2" fillId="0" borderId="0" xfId="0" applyFont="1"/>
    <xf numFmtId="0" fontId="5" fillId="0" borderId="0" xfId="0" applyFont="1" applyAlignment="1">
      <alignment horizontal="left" vertical="center" wrapText="1"/>
    </xf>
    <xf numFmtId="0" fontId="2" fillId="0" borderId="3" xfId="0" applyFont="1" applyBorder="1"/>
    <xf numFmtId="0" fontId="0" fillId="0" borderId="3" xfId="0" applyFont="1" applyBorder="1" applyAlignment="1"/>
    <xf numFmtId="0" fontId="6" fillId="0" borderId="3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4" fillId="0" borderId="4" xfId="0" applyFont="1" applyBorder="1"/>
    <xf numFmtId="0" fontId="4" fillId="0" borderId="5" xfId="0" applyFont="1" applyBorder="1"/>
    <xf numFmtId="164" fontId="7" fillId="0" borderId="3" xfId="0" applyNumberFormat="1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3" fontId="5" fillId="0" borderId="0" xfId="0" applyNumberFormat="1" applyFont="1" applyAlignment="1">
      <alignment horizontal="left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3" fontId="0" fillId="0" borderId="0" xfId="0" applyNumberFormat="1" applyFont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2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14" fillId="0" borderId="13" xfId="0" applyFont="1" applyBorder="1" applyAlignment="1">
      <alignment vertical="center" wrapText="1"/>
    </xf>
    <xf numFmtId="43" fontId="14" fillId="0" borderId="14" xfId="1" applyFont="1" applyBorder="1" applyAlignment="1">
      <alignment vertical="center"/>
    </xf>
    <xf numFmtId="0" fontId="15" fillId="0" borderId="13" xfId="0" applyFont="1" applyBorder="1" applyAlignment="1">
      <alignment vertical="center" wrapText="1"/>
    </xf>
    <xf numFmtId="43" fontId="14" fillId="0" borderId="14" xfId="0" applyNumberFormat="1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14" fillId="0" borderId="16" xfId="0" applyFont="1" applyBorder="1" applyAlignment="1">
      <alignment horizontal="right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14" fillId="0" borderId="2" xfId="0" quotePrefix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43" fontId="6" fillId="0" borderId="17" xfId="0" applyNumberFormat="1" applyFont="1" applyBorder="1" applyAlignment="1">
      <alignment vertical="center" wrapText="1"/>
    </xf>
    <xf numFmtId="0" fontId="15" fillId="0" borderId="2" xfId="0" quotePrefix="1" applyFont="1" applyBorder="1" applyAlignment="1">
      <alignment horizontal="center" vertical="center"/>
    </xf>
    <xf numFmtId="0" fontId="15" fillId="0" borderId="12" xfId="0" applyFont="1" applyBorder="1" applyAlignment="1">
      <alignment vertical="center"/>
    </xf>
    <xf numFmtId="43" fontId="6" fillId="0" borderId="14" xfId="1" applyFont="1" applyBorder="1" applyAlignment="1">
      <alignment vertical="center"/>
    </xf>
    <xf numFmtId="0" fontId="14" fillId="0" borderId="0" xfId="0" applyFont="1" applyAlignment="1">
      <alignment vertical="center" wrapText="1"/>
    </xf>
    <xf numFmtId="43" fontId="0" fillId="0" borderId="0" xfId="0" applyNumberFormat="1" applyFont="1" applyAlignment="1">
      <alignment vertical="center"/>
    </xf>
    <xf numFmtId="4" fontId="0" fillId="0" borderId="0" xfId="0" applyNumberFormat="1" applyFont="1" applyAlignment="1">
      <alignment vertical="center"/>
    </xf>
    <xf numFmtId="43" fontId="3" fillId="0" borderId="3" xfId="1" applyFont="1" applyBorder="1" applyAlignment="1">
      <alignment vertical="center"/>
    </xf>
    <xf numFmtId="0" fontId="2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3" fontId="0" fillId="0" borderId="0" xfId="0" applyNumberFormat="1" applyFont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4" fontId="7" fillId="0" borderId="1" xfId="0" applyNumberFormat="1" applyFont="1" applyBorder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3" fillId="2" borderId="9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2"/>
  <sheetViews>
    <sheetView tabSelected="1" zoomScale="85" zoomScaleNormal="85" workbookViewId="0">
      <pane ySplit="7" topLeftCell="A77" activePane="bottomLeft" state="frozen"/>
      <selection pane="bottomLeft" activeCell="G91" sqref="G91"/>
    </sheetView>
  </sheetViews>
  <sheetFormatPr defaultColWidth="12.625" defaultRowHeight="15" customHeight="1" x14ac:dyDescent="0.2"/>
  <cols>
    <col min="1" max="1" width="33.375" style="22" customWidth="1"/>
    <col min="2" max="2" width="17.125" style="22" bestFit="1" customWidth="1"/>
    <col min="3" max="3" width="20.5" style="22" customWidth="1"/>
    <col min="4" max="4" width="39" style="22" customWidth="1"/>
    <col min="5" max="5" width="15.125" style="25" customWidth="1"/>
    <col min="6" max="6" width="41" style="9" customWidth="1"/>
    <col min="7" max="7" width="48.125" style="9" customWidth="1"/>
    <col min="8" max="9" width="10.25" style="22" customWidth="1"/>
    <col min="10" max="10" width="9.375" style="22" customWidth="1"/>
    <col min="11" max="11" width="10.25" style="22" customWidth="1"/>
    <col min="12" max="12" width="11.125" style="22" customWidth="1"/>
    <col min="13" max="26" width="7.625" style="22" customWidth="1"/>
    <col min="27" max="16384" width="12.625" style="22"/>
  </cols>
  <sheetData>
    <row r="1" spans="1:7" ht="48.6" customHeight="1" x14ac:dyDescent="0.2">
      <c r="A1" s="65" t="s">
        <v>3</v>
      </c>
      <c r="B1" s="66"/>
      <c r="C1" s="66"/>
      <c r="D1" s="66"/>
      <c r="E1" s="66"/>
      <c r="F1" s="66"/>
      <c r="G1" s="66"/>
    </row>
    <row r="2" spans="1:7" ht="14.25" x14ac:dyDescent="0.2">
      <c r="A2" s="23"/>
      <c r="B2" s="24"/>
    </row>
    <row r="3" spans="1:7" ht="14.25" x14ac:dyDescent="0.2">
      <c r="A3" s="6" t="s">
        <v>0</v>
      </c>
      <c r="B3" s="63" t="s">
        <v>170</v>
      </c>
      <c r="C3" s="64"/>
    </row>
    <row r="4" spans="1:7" ht="14.25" x14ac:dyDescent="0.2">
      <c r="A4" s="6" t="s">
        <v>1</v>
      </c>
      <c r="B4" s="67" t="s">
        <v>4</v>
      </c>
      <c r="C4" s="64"/>
    </row>
    <row r="5" spans="1:7" ht="14.25" x14ac:dyDescent="0.2">
      <c r="A5" s="6" t="s">
        <v>2</v>
      </c>
      <c r="B5" s="63" t="s">
        <v>171</v>
      </c>
      <c r="C5" s="64"/>
    </row>
    <row r="6" spans="1:7" ht="15.75" customHeight="1" x14ac:dyDescent="0.2">
      <c r="A6" s="23"/>
      <c r="B6" s="2"/>
      <c r="C6" s="2"/>
      <c r="D6" s="2"/>
      <c r="E6" s="20"/>
      <c r="F6" s="18"/>
      <c r="G6" s="18"/>
    </row>
    <row r="7" spans="1:7" s="12" customFormat="1" ht="30.6" customHeight="1" x14ac:dyDescent="0.2">
      <c r="A7" s="8" t="s">
        <v>6</v>
      </c>
      <c r="B7" s="10" t="s">
        <v>12</v>
      </c>
      <c r="C7" s="8" t="s">
        <v>11</v>
      </c>
      <c r="D7" s="8" t="s">
        <v>9</v>
      </c>
      <c r="E7" s="21" t="s">
        <v>13</v>
      </c>
      <c r="F7" s="8" t="s">
        <v>14</v>
      </c>
      <c r="G7" s="11" t="s">
        <v>8</v>
      </c>
    </row>
    <row r="8" spans="1:7" s="12" customFormat="1" ht="30.6" customHeight="1" x14ac:dyDescent="0.2">
      <c r="A8" s="33" t="s">
        <v>191</v>
      </c>
      <c r="B8" s="10">
        <f>292334.86/30*E8</f>
        <v>263101.37399999995</v>
      </c>
      <c r="C8" s="26" t="s">
        <v>160</v>
      </c>
      <c r="D8" s="8" t="s">
        <v>126</v>
      </c>
      <c r="E8" s="21">
        <v>27</v>
      </c>
      <c r="F8" s="32" t="s">
        <v>224</v>
      </c>
      <c r="G8" s="11" t="s">
        <v>169</v>
      </c>
    </row>
    <row r="9" spans="1:7" s="12" customFormat="1" ht="30.6" customHeight="1" x14ac:dyDescent="0.2">
      <c r="A9" s="33">
        <v>43928</v>
      </c>
      <c r="B9" s="10">
        <f>292334.86/30*E9</f>
        <v>19488.990666666665</v>
      </c>
      <c r="C9" s="26" t="s">
        <v>160</v>
      </c>
      <c r="D9" s="8" t="s">
        <v>126</v>
      </c>
      <c r="E9" s="21">
        <v>2</v>
      </c>
      <c r="F9" s="32" t="s">
        <v>224</v>
      </c>
      <c r="G9" s="11" t="s">
        <v>166</v>
      </c>
    </row>
    <row r="10" spans="1:7" s="12" customFormat="1" ht="30.6" customHeight="1" x14ac:dyDescent="0.2">
      <c r="A10" s="33">
        <v>43928</v>
      </c>
      <c r="B10" s="10">
        <f>292334.86/30*E10</f>
        <v>9744.4953333333324</v>
      </c>
      <c r="C10" s="26" t="s">
        <v>160</v>
      </c>
      <c r="D10" s="8" t="s">
        <v>126</v>
      </c>
      <c r="E10" s="21">
        <v>1</v>
      </c>
      <c r="F10" s="32" t="s">
        <v>224</v>
      </c>
      <c r="G10" s="11" t="s">
        <v>165</v>
      </c>
    </row>
    <row r="11" spans="1:7" s="12" customFormat="1" ht="30.6" customHeight="1" x14ac:dyDescent="0.2">
      <c r="A11" s="33">
        <v>43936</v>
      </c>
      <c r="B11" s="10">
        <v>34160</v>
      </c>
      <c r="C11" s="26" t="s">
        <v>160</v>
      </c>
      <c r="D11" s="8" t="s">
        <v>127</v>
      </c>
      <c r="E11" s="21">
        <v>1</v>
      </c>
      <c r="F11" s="32" t="s">
        <v>224</v>
      </c>
      <c r="G11" s="11" t="s">
        <v>189</v>
      </c>
    </row>
    <row r="12" spans="1:7" s="12" customFormat="1" ht="30.6" customHeight="1" x14ac:dyDescent="0.2">
      <c r="A12" s="33">
        <v>43923</v>
      </c>
      <c r="B12" s="10">
        <v>34160</v>
      </c>
      <c r="C12" s="26" t="s">
        <v>160</v>
      </c>
      <c r="D12" s="8" t="s">
        <v>127</v>
      </c>
      <c r="E12" s="21">
        <v>1</v>
      </c>
      <c r="F12" s="32" t="s">
        <v>224</v>
      </c>
      <c r="G12" s="11" t="s">
        <v>192</v>
      </c>
    </row>
    <row r="13" spans="1:7" s="12" customFormat="1" ht="30.6" customHeight="1" x14ac:dyDescent="0.2">
      <c r="A13" s="33">
        <v>43936</v>
      </c>
      <c r="B13" s="10">
        <v>34160</v>
      </c>
      <c r="C13" s="26" t="s">
        <v>160</v>
      </c>
      <c r="D13" s="8" t="s">
        <v>127</v>
      </c>
      <c r="E13" s="21">
        <v>1</v>
      </c>
      <c r="F13" s="32" t="s">
        <v>224</v>
      </c>
      <c r="G13" s="11" t="s">
        <v>193</v>
      </c>
    </row>
    <row r="14" spans="1:7" s="12" customFormat="1" ht="30.6" customHeight="1" x14ac:dyDescent="0.2">
      <c r="A14" s="33">
        <v>43965</v>
      </c>
      <c r="B14" s="10">
        <v>107360</v>
      </c>
      <c r="C14" s="26" t="s">
        <v>160</v>
      </c>
      <c r="D14" s="8" t="s">
        <v>128</v>
      </c>
      <c r="E14" s="21">
        <v>1</v>
      </c>
      <c r="F14" s="32" t="s">
        <v>224</v>
      </c>
      <c r="G14" s="11" t="s">
        <v>169</v>
      </c>
    </row>
    <row r="15" spans="1:7" s="12" customFormat="1" ht="30.6" customHeight="1" x14ac:dyDescent="0.2">
      <c r="A15" s="27" t="s">
        <v>112</v>
      </c>
      <c r="B15" s="10">
        <v>31398.3</v>
      </c>
      <c r="C15" s="26" t="s">
        <v>160</v>
      </c>
      <c r="D15" s="8" t="s">
        <v>129</v>
      </c>
      <c r="E15" s="21">
        <v>10</v>
      </c>
      <c r="F15" s="32" t="s">
        <v>224</v>
      </c>
      <c r="G15" s="11" t="s">
        <v>169</v>
      </c>
    </row>
    <row r="16" spans="1:7" s="12" customFormat="1" ht="30.6" customHeight="1" x14ac:dyDescent="0.2">
      <c r="A16" s="27" t="s">
        <v>112</v>
      </c>
      <c r="B16" s="10">
        <v>14023.9</v>
      </c>
      <c r="C16" s="26" t="s">
        <v>160</v>
      </c>
      <c r="D16" s="8" t="s">
        <v>130</v>
      </c>
      <c r="E16" s="21">
        <v>11</v>
      </c>
      <c r="F16" s="32" t="s">
        <v>224</v>
      </c>
      <c r="G16" s="11" t="s">
        <v>169</v>
      </c>
    </row>
    <row r="17" spans="1:7" s="12" customFormat="1" ht="30.6" customHeight="1" x14ac:dyDescent="0.2">
      <c r="A17" s="27" t="s">
        <v>112</v>
      </c>
      <c r="B17" s="10">
        <v>854</v>
      </c>
      <c r="C17" s="26" t="s">
        <v>160</v>
      </c>
      <c r="D17" s="8" t="s">
        <v>131</v>
      </c>
      <c r="E17" s="21">
        <v>20</v>
      </c>
      <c r="F17" s="32" t="s">
        <v>224</v>
      </c>
      <c r="G17" s="11" t="s">
        <v>169</v>
      </c>
    </row>
    <row r="18" spans="1:7" s="12" customFormat="1" ht="30.6" customHeight="1" x14ac:dyDescent="0.2">
      <c r="A18" s="27" t="s">
        <v>112</v>
      </c>
      <c r="B18" s="10">
        <v>3599</v>
      </c>
      <c r="C18" s="26" t="s">
        <v>160</v>
      </c>
      <c r="D18" s="8" t="s">
        <v>131</v>
      </c>
      <c r="E18" s="21">
        <v>10</v>
      </c>
      <c r="F18" s="32" t="s">
        <v>224</v>
      </c>
      <c r="G18" s="11" t="s">
        <v>169</v>
      </c>
    </row>
    <row r="19" spans="1:7" s="12" customFormat="1" ht="30.6" customHeight="1" x14ac:dyDescent="0.2">
      <c r="A19" s="27" t="s">
        <v>112</v>
      </c>
      <c r="B19" s="10">
        <v>4471.3</v>
      </c>
      <c r="C19" s="26" t="s">
        <v>160</v>
      </c>
      <c r="D19" s="8" t="s">
        <v>132</v>
      </c>
      <c r="E19" s="21">
        <v>10</v>
      </c>
      <c r="F19" s="32" t="s">
        <v>224</v>
      </c>
      <c r="G19" s="11" t="s">
        <v>169</v>
      </c>
    </row>
    <row r="20" spans="1:7" s="12" customFormat="1" ht="30.6" customHeight="1" x14ac:dyDescent="0.2">
      <c r="A20" s="27" t="s">
        <v>112</v>
      </c>
      <c r="B20" s="10">
        <v>7614.83</v>
      </c>
      <c r="C20" s="26" t="s">
        <v>160</v>
      </c>
      <c r="D20" s="8" t="s">
        <v>133</v>
      </c>
      <c r="E20" s="21">
        <v>100</v>
      </c>
      <c r="F20" s="32" t="s">
        <v>224</v>
      </c>
      <c r="G20" s="11" t="s">
        <v>169</v>
      </c>
    </row>
    <row r="21" spans="1:7" s="12" customFormat="1" ht="30.6" customHeight="1" x14ac:dyDescent="0.2">
      <c r="A21" s="27" t="s">
        <v>194</v>
      </c>
      <c r="B21" s="10">
        <v>98402</v>
      </c>
      <c r="C21" s="26" t="s">
        <v>160</v>
      </c>
      <c r="D21" s="8" t="s">
        <v>134</v>
      </c>
      <c r="E21" s="21">
        <v>2</v>
      </c>
      <c r="F21" s="32" t="s">
        <v>224</v>
      </c>
      <c r="G21" s="11" t="s">
        <v>169</v>
      </c>
    </row>
    <row r="22" spans="1:7" s="12" customFormat="1" ht="30.6" customHeight="1" x14ac:dyDescent="0.2">
      <c r="A22" s="27" t="s">
        <v>163</v>
      </c>
      <c r="B22" s="10">
        <v>15000</v>
      </c>
      <c r="C22" s="26" t="s">
        <v>160</v>
      </c>
      <c r="D22" s="8" t="s">
        <v>135</v>
      </c>
      <c r="E22" s="21">
        <v>1</v>
      </c>
      <c r="F22" s="32" t="s">
        <v>224</v>
      </c>
      <c r="G22" s="11" t="s">
        <v>169</v>
      </c>
    </row>
    <row r="23" spans="1:7" s="12" customFormat="1" ht="30.6" customHeight="1" x14ac:dyDescent="0.2">
      <c r="A23" s="27" t="s">
        <v>163</v>
      </c>
      <c r="B23" s="10">
        <v>13000</v>
      </c>
      <c r="C23" s="26" t="s">
        <v>160</v>
      </c>
      <c r="D23" s="8" t="s">
        <v>136</v>
      </c>
      <c r="E23" s="21">
        <v>1</v>
      </c>
      <c r="F23" s="32" t="s">
        <v>224</v>
      </c>
      <c r="G23" s="11" t="s">
        <v>169</v>
      </c>
    </row>
    <row r="24" spans="1:7" s="12" customFormat="1" ht="30.6" customHeight="1" x14ac:dyDescent="0.2">
      <c r="A24" s="27" t="s">
        <v>56</v>
      </c>
      <c r="B24" s="10">
        <v>15000</v>
      </c>
      <c r="C24" s="26" t="s">
        <v>160</v>
      </c>
      <c r="D24" s="8" t="s">
        <v>137</v>
      </c>
      <c r="E24" s="21">
        <v>1</v>
      </c>
      <c r="F24" s="8" t="s">
        <v>173</v>
      </c>
      <c r="G24" s="11" t="s">
        <v>169</v>
      </c>
    </row>
    <row r="25" spans="1:7" s="12" customFormat="1" ht="30.6" customHeight="1" x14ac:dyDescent="0.2">
      <c r="A25" s="27" t="s">
        <v>56</v>
      </c>
      <c r="B25" s="10">
        <v>19000</v>
      </c>
      <c r="C25" s="26" t="s">
        <v>160</v>
      </c>
      <c r="D25" s="8" t="s">
        <v>138</v>
      </c>
      <c r="E25" s="21">
        <v>1</v>
      </c>
      <c r="F25" s="8" t="s">
        <v>174</v>
      </c>
      <c r="G25" s="11" t="s">
        <v>169</v>
      </c>
    </row>
    <row r="26" spans="1:7" s="12" customFormat="1" ht="30.6" customHeight="1" x14ac:dyDescent="0.2">
      <c r="A26" s="33">
        <v>43920</v>
      </c>
      <c r="B26" s="10">
        <v>34404</v>
      </c>
      <c r="C26" s="26" t="s">
        <v>160</v>
      </c>
      <c r="D26" s="8" t="s">
        <v>139</v>
      </c>
      <c r="E26" s="21">
        <v>1</v>
      </c>
      <c r="F26" s="8" t="s">
        <v>176</v>
      </c>
      <c r="G26" s="11" t="s">
        <v>190</v>
      </c>
    </row>
    <row r="27" spans="1:7" s="12" customFormat="1" ht="30.6" customHeight="1" x14ac:dyDescent="0.2">
      <c r="A27" s="27" t="s">
        <v>163</v>
      </c>
      <c r="B27" s="10">
        <v>814.95</v>
      </c>
      <c r="C27" s="26" t="s">
        <v>160</v>
      </c>
      <c r="D27" s="8" t="s">
        <v>140</v>
      </c>
      <c r="E27" s="21">
        <v>5</v>
      </c>
      <c r="F27" s="8" t="s">
        <v>177</v>
      </c>
      <c r="G27" s="11" t="s">
        <v>169</v>
      </c>
    </row>
    <row r="28" spans="1:7" s="12" customFormat="1" ht="30.6" customHeight="1" x14ac:dyDescent="0.2">
      <c r="A28" s="33">
        <v>43937</v>
      </c>
      <c r="B28" s="34">
        <f>492*E28</f>
        <v>4428</v>
      </c>
      <c r="C28" s="26" t="s">
        <v>160</v>
      </c>
      <c r="D28" s="8" t="s">
        <v>195</v>
      </c>
      <c r="E28" s="21">
        <v>9</v>
      </c>
      <c r="F28" s="32" t="s">
        <v>224</v>
      </c>
      <c r="G28" s="11" t="s">
        <v>169</v>
      </c>
    </row>
    <row r="29" spans="1:7" s="12" customFormat="1" ht="30.6" customHeight="1" x14ac:dyDescent="0.2">
      <c r="A29" s="33">
        <v>43971</v>
      </c>
      <c r="B29" s="34">
        <f>205*E29</f>
        <v>2050</v>
      </c>
      <c r="C29" s="26" t="s">
        <v>160</v>
      </c>
      <c r="D29" s="8" t="s">
        <v>131</v>
      </c>
      <c r="E29" s="21">
        <v>10</v>
      </c>
      <c r="F29" s="32" t="s">
        <v>224</v>
      </c>
      <c r="G29" s="11" t="s">
        <v>169</v>
      </c>
    </row>
    <row r="30" spans="1:7" s="12" customFormat="1" ht="30.6" customHeight="1" x14ac:dyDescent="0.2">
      <c r="A30" s="27" t="s">
        <v>163</v>
      </c>
      <c r="B30" s="10" t="s">
        <v>22</v>
      </c>
      <c r="C30" s="26" t="s">
        <v>160</v>
      </c>
      <c r="D30" s="8" t="s">
        <v>183</v>
      </c>
      <c r="E30" s="21" t="s">
        <v>22</v>
      </c>
      <c r="F30" s="32" t="s">
        <v>224</v>
      </c>
      <c r="G30" s="11" t="s">
        <v>169</v>
      </c>
    </row>
    <row r="31" spans="1:7" s="12" customFormat="1" ht="30.6" customHeight="1" x14ac:dyDescent="0.2">
      <c r="A31" s="27" t="s">
        <v>163</v>
      </c>
      <c r="B31" s="10">
        <v>1467</v>
      </c>
      <c r="C31" s="26" t="s">
        <v>160</v>
      </c>
      <c r="D31" s="8" t="s">
        <v>183</v>
      </c>
      <c r="E31" s="21">
        <f>9</f>
        <v>9</v>
      </c>
      <c r="F31" s="32" t="s">
        <v>224</v>
      </c>
      <c r="G31" s="11" t="s">
        <v>165</v>
      </c>
    </row>
    <row r="32" spans="1:7" s="12" customFormat="1" ht="30.6" customHeight="1" x14ac:dyDescent="0.2">
      <c r="A32" s="27" t="s">
        <v>163</v>
      </c>
      <c r="B32" s="10">
        <v>1876</v>
      </c>
      <c r="C32" s="26" t="s">
        <v>160</v>
      </c>
      <c r="D32" s="8" t="s">
        <v>183</v>
      </c>
      <c r="E32" s="21">
        <v>10</v>
      </c>
      <c r="F32" s="32" t="s">
        <v>224</v>
      </c>
      <c r="G32" s="11" t="s">
        <v>169</v>
      </c>
    </row>
    <row r="33" spans="1:7" s="12" customFormat="1" ht="30.6" customHeight="1" x14ac:dyDescent="0.2">
      <c r="A33" s="27" t="s">
        <v>163</v>
      </c>
      <c r="B33" s="10">
        <v>250</v>
      </c>
      <c r="C33" s="26" t="s">
        <v>160</v>
      </c>
      <c r="D33" s="8" t="s">
        <v>188</v>
      </c>
      <c r="E33" s="21">
        <v>1</v>
      </c>
      <c r="F33" s="32" t="s">
        <v>224</v>
      </c>
      <c r="G33" s="11" t="s">
        <v>164</v>
      </c>
    </row>
    <row r="34" spans="1:7" s="12" customFormat="1" ht="30.6" customHeight="1" x14ac:dyDescent="0.2">
      <c r="A34" s="27" t="s">
        <v>163</v>
      </c>
      <c r="B34" s="10">
        <v>326</v>
      </c>
      <c r="C34" s="26" t="s">
        <v>160</v>
      </c>
      <c r="D34" s="8" t="s">
        <v>184</v>
      </c>
      <c r="E34" s="21">
        <v>2</v>
      </c>
      <c r="F34" s="32" t="s">
        <v>224</v>
      </c>
      <c r="G34" s="11" t="s">
        <v>165</v>
      </c>
    </row>
    <row r="35" spans="1:7" s="12" customFormat="1" ht="30.6" customHeight="1" x14ac:dyDescent="0.2">
      <c r="A35" s="27" t="s">
        <v>163</v>
      </c>
      <c r="B35" s="34">
        <v>652</v>
      </c>
      <c r="C35" s="26" t="s">
        <v>160</v>
      </c>
      <c r="D35" s="8" t="s">
        <v>183</v>
      </c>
      <c r="E35" s="21">
        <v>4</v>
      </c>
      <c r="F35" s="32" t="s">
        <v>224</v>
      </c>
      <c r="G35" s="11" t="s">
        <v>164</v>
      </c>
    </row>
    <row r="36" spans="1:7" s="12" customFormat="1" ht="30.6" customHeight="1" x14ac:dyDescent="0.2">
      <c r="A36" s="27" t="s">
        <v>163</v>
      </c>
      <c r="B36" s="34">
        <v>80</v>
      </c>
      <c r="C36" s="26" t="s">
        <v>160</v>
      </c>
      <c r="D36" s="8" t="s">
        <v>185</v>
      </c>
      <c r="E36" s="21">
        <v>1</v>
      </c>
      <c r="F36" s="8" t="s">
        <v>178</v>
      </c>
      <c r="G36" s="11" t="s">
        <v>167</v>
      </c>
    </row>
    <row r="37" spans="1:7" s="12" customFormat="1" ht="30.6" customHeight="1" x14ac:dyDescent="0.2">
      <c r="A37" s="27" t="s">
        <v>163</v>
      </c>
      <c r="B37" s="34">
        <v>312</v>
      </c>
      <c r="C37" s="26" t="s">
        <v>162</v>
      </c>
      <c r="D37" s="8" t="s">
        <v>186</v>
      </c>
      <c r="E37" s="21">
        <v>12</v>
      </c>
      <c r="F37" s="32" t="s">
        <v>224</v>
      </c>
      <c r="G37" s="11" t="s">
        <v>169</v>
      </c>
    </row>
    <row r="38" spans="1:7" s="12" customFormat="1" ht="30.6" customHeight="1" x14ac:dyDescent="0.2">
      <c r="A38" s="27" t="s">
        <v>163</v>
      </c>
      <c r="B38" s="34">
        <v>15860</v>
      </c>
      <c r="C38" s="26" t="s">
        <v>160</v>
      </c>
      <c r="D38" s="8" t="s">
        <v>187</v>
      </c>
      <c r="E38" s="21">
        <v>1</v>
      </c>
      <c r="F38" s="8" t="s">
        <v>179</v>
      </c>
      <c r="G38" s="11" t="s">
        <v>166</v>
      </c>
    </row>
    <row r="39" spans="1:7" s="12" customFormat="1" ht="30.6" customHeight="1" x14ac:dyDescent="0.2">
      <c r="A39" s="33">
        <v>44123</v>
      </c>
      <c r="B39" s="34">
        <v>22570</v>
      </c>
      <c r="C39" s="26" t="s">
        <v>160</v>
      </c>
      <c r="D39" s="8" t="s">
        <v>141</v>
      </c>
      <c r="E39" s="21">
        <v>1</v>
      </c>
      <c r="F39" s="8" t="s">
        <v>180</v>
      </c>
      <c r="G39" s="11" t="s">
        <v>197</v>
      </c>
    </row>
    <row r="40" spans="1:7" s="12" customFormat="1" ht="30.6" customHeight="1" x14ac:dyDescent="0.2">
      <c r="A40" s="33">
        <v>43965</v>
      </c>
      <c r="B40" s="34">
        <v>13200</v>
      </c>
      <c r="C40" s="26" t="s">
        <v>160</v>
      </c>
      <c r="D40" s="8" t="s">
        <v>142</v>
      </c>
      <c r="E40" s="21">
        <v>6</v>
      </c>
      <c r="F40" s="8" t="s">
        <v>181</v>
      </c>
      <c r="G40" s="11" t="s">
        <v>166</v>
      </c>
    </row>
    <row r="41" spans="1:7" s="12" customFormat="1" ht="30.6" customHeight="1" x14ac:dyDescent="0.2">
      <c r="A41" s="27" t="s">
        <v>57</v>
      </c>
      <c r="B41" s="34">
        <v>24400</v>
      </c>
      <c r="C41" s="26" t="s">
        <v>160</v>
      </c>
      <c r="D41" s="8" t="s">
        <v>143</v>
      </c>
      <c r="E41" s="21">
        <v>2</v>
      </c>
      <c r="F41" s="32" t="s">
        <v>175</v>
      </c>
      <c r="G41" s="11" t="s">
        <v>167</v>
      </c>
    </row>
    <row r="42" spans="1:7" s="12" customFormat="1" ht="30.6" customHeight="1" x14ac:dyDescent="0.2">
      <c r="A42" s="33">
        <v>44011</v>
      </c>
      <c r="B42" s="34">
        <v>15250</v>
      </c>
      <c r="C42" s="26" t="s">
        <v>160</v>
      </c>
      <c r="D42" s="8" t="s">
        <v>144</v>
      </c>
      <c r="E42" s="21">
        <v>1</v>
      </c>
      <c r="F42" s="8" t="s">
        <v>182</v>
      </c>
      <c r="G42" s="11" t="s">
        <v>165</v>
      </c>
    </row>
    <row r="43" spans="1:7" s="12" customFormat="1" ht="30.6" customHeight="1" x14ac:dyDescent="0.2">
      <c r="A43" s="27" t="s">
        <v>163</v>
      </c>
      <c r="B43" s="34">
        <v>648807.17000000004</v>
      </c>
      <c r="C43" s="26" t="s">
        <v>161</v>
      </c>
      <c r="D43" s="8" t="s">
        <v>145</v>
      </c>
      <c r="E43" s="21">
        <v>105142</v>
      </c>
      <c r="F43" s="32" t="s">
        <v>224</v>
      </c>
      <c r="G43" s="11" t="s">
        <v>168</v>
      </c>
    </row>
    <row r="44" spans="1:7" s="12" customFormat="1" ht="30.6" customHeight="1" x14ac:dyDescent="0.2">
      <c r="A44" s="27" t="s">
        <v>163</v>
      </c>
      <c r="B44" s="34">
        <v>5233.8</v>
      </c>
      <c r="C44" s="26" t="s">
        <v>161</v>
      </c>
      <c r="D44" s="8" t="s">
        <v>146</v>
      </c>
      <c r="E44" s="21">
        <v>78</v>
      </c>
      <c r="F44" s="32" t="s">
        <v>224</v>
      </c>
      <c r="G44" s="11" t="s">
        <v>168</v>
      </c>
    </row>
    <row r="45" spans="1:7" s="12" customFormat="1" ht="30.6" customHeight="1" x14ac:dyDescent="0.2">
      <c r="A45" s="27" t="s">
        <v>163</v>
      </c>
      <c r="B45" s="34">
        <v>273093.3</v>
      </c>
      <c r="C45" s="26" t="s">
        <v>161</v>
      </c>
      <c r="D45" s="8" t="s">
        <v>147</v>
      </c>
      <c r="E45" s="21">
        <v>160331</v>
      </c>
      <c r="F45" s="32" t="s">
        <v>224</v>
      </c>
      <c r="G45" s="11" t="s">
        <v>168</v>
      </c>
    </row>
    <row r="46" spans="1:7" s="12" customFormat="1" ht="30.6" customHeight="1" x14ac:dyDescent="0.2">
      <c r="A46" s="27" t="s">
        <v>163</v>
      </c>
      <c r="B46" s="34">
        <v>233955.63</v>
      </c>
      <c r="C46" s="26" t="s">
        <v>161</v>
      </c>
      <c r="D46" s="8" t="s">
        <v>148</v>
      </c>
      <c r="E46" s="21">
        <v>86244</v>
      </c>
      <c r="F46" s="32" t="s">
        <v>224</v>
      </c>
      <c r="G46" s="11" t="s">
        <v>168</v>
      </c>
    </row>
    <row r="47" spans="1:7" s="12" customFormat="1" ht="30.6" customHeight="1" x14ac:dyDescent="0.2">
      <c r="A47" s="27" t="s">
        <v>163</v>
      </c>
      <c r="B47" s="34">
        <v>8267.5400000000009</v>
      </c>
      <c r="C47" s="26" t="s">
        <v>161</v>
      </c>
      <c r="D47" s="8" t="s">
        <v>149</v>
      </c>
      <c r="E47" s="21">
        <v>24710</v>
      </c>
      <c r="F47" s="32" t="s">
        <v>224</v>
      </c>
      <c r="G47" s="11" t="s">
        <v>168</v>
      </c>
    </row>
    <row r="48" spans="1:7" s="12" customFormat="1" ht="30.6" customHeight="1" x14ac:dyDescent="0.2">
      <c r="A48" s="27" t="s">
        <v>163</v>
      </c>
      <c r="B48" s="34">
        <v>69485.66</v>
      </c>
      <c r="C48" s="26" t="s">
        <v>161</v>
      </c>
      <c r="D48" s="8" t="s">
        <v>150</v>
      </c>
      <c r="E48" s="21">
        <v>13114</v>
      </c>
      <c r="F48" s="32" t="s">
        <v>224</v>
      </c>
      <c r="G48" s="11" t="s">
        <v>168</v>
      </c>
    </row>
    <row r="49" spans="1:7" s="12" customFormat="1" ht="30.6" customHeight="1" x14ac:dyDescent="0.2">
      <c r="A49" s="27" t="s">
        <v>163</v>
      </c>
      <c r="B49" s="34">
        <v>45362.65</v>
      </c>
      <c r="C49" s="26" t="s">
        <v>162</v>
      </c>
      <c r="D49" s="8" t="s">
        <v>151</v>
      </c>
      <c r="E49" s="21">
        <v>19747</v>
      </c>
      <c r="F49" s="32" t="s">
        <v>224</v>
      </c>
      <c r="G49" s="11" t="s">
        <v>168</v>
      </c>
    </row>
    <row r="50" spans="1:7" s="12" customFormat="1" ht="30.6" customHeight="1" x14ac:dyDescent="0.2">
      <c r="A50" s="27" t="s">
        <v>163</v>
      </c>
      <c r="B50" s="34">
        <v>105696.72</v>
      </c>
      <c r="C50" s="26" t="s">
        <v>161</v>
      </c>
      <c r="D50" s="8" t="s">
        <v>152</v>
      </c>
      <c r="E50" s="21">
        <v>11200</v>
      </c>
      <c r="F50" s="32" t="s">
        <v>224</v>
      </c>
      <c r="G50" s="11" t="s">
        <v>168</v>
      </c>
    </row>
    <row r="51" spans="1:7" s="12" customFormat="1" ht="30.6" customHeight="1" x14ac:dyDescent="0.2">
      <c r="A51" s="27" t="s">
        <v>163</v>
      </c>
      <c r="B51" s="34">
        <v>79971</v>
      </c>
      <c r="C51" s="26" t="s">
        <v>162</v>
      </c>
      <c r="D51" s="8" t="s">
        <v>153</v>
      </c>
      <c r="E51" s="21">
        <v>710</v>
      </c>
      <c r="F51" s="32" t="s">
        <v>224</v>
      </c>
      <c r="G51" s="11" t="s">
        <v>168</v>
      </c>
    </row>
    <row r="52" spans="1:7" s="12" customFormat="1" ht="30.6" customHeight="1" x14ac:dyDescent="0.2">
      <c r="A52" s="27" t="s">
        <v>163</v>
      </c>
      <c r="B52" s="34">
        <v>100000</v>
      </c>
      <c r="C52" s="26" t="s">
        <v>161</v>
      </c>
      <c r="D52" s="8" t="s">
        <v>154</v>
      </c>
      <c r="E52" s="21" t="s">
        <v>22</v>
      </c>
      <c r="F52" s="32" t="s">
        <v>224</v>
      </c>
      <c r="G52" s="11" t="s">
        <v>37</v>
      </c>
    </row>
    <row r="53" spans="1:7" s="12" customFormat="1" ht="30.6" customHeight="1" x14ac:dyDescent="0.2">
      <c r="A53" s="27" t="s">
        <v>163</v>
      </c>
      <c r="B53" s="34">
        <v>60000</v>
      </c>
      <c r="C53" s="26" t="s">
        <v>161</v>
      </c>
      <c r="D53" s="8" t="s">
        <v>33</v>
      </c>
      <c r="E53" s="21" t="s">
        <v>22</v>
      </c>
      <c r="F53" s="32" t="s">
        <v>224</v>
      </c>
      <c r="G53" s="11" t="s">
        <v>168</v>
      </c>
    </row>
    <row r="54" spans="1:7" s="12" customFormat="1" ht="30.6" customHeight="1" x14ac:dyDescent="0.2">
      <c r="A54" s="27" t="s">
        <v>163</v>
      </c>
      <c r="B54" s="34">
        <v>24877.81</v>
      </c>
      <c r="C54" s="26" t="s">
        <v>161</v>
      </c>
      <c r="D54" s="8" t="s">
        <v>26</v>
      </c>
      <c r="E54" s="21">
        <v>1200</v>
      </c>
      <c r="F54" s="32" t="s">
        <v>224</v>
      </c>
      <c r="G54" s="11" t="s">
        <v>37</v>
      </c>
    </row>
    <row r="55" spans="1:7" s="12" customFormat="1" ht="30.6" customHeight="1" x14ac:dyDescent="0.2">
      <c r="A55" s="27" t="s">
        <v>163</v>
      </c>
      <c r="B55" s="34">
        <v>20000</v>
      </c>
      <c r="C55" s="26" t="s">
        <v>161</v>
      </c>
      <c r="D55" s="8" t="s">
        <v>33</v>
      </c>
      <c r="E55" s="21" t="s">
        <v>22</v>
      </c>
      <c r="F55" s="32" t="s">
        <v>224</v>
      </c>
      <c r="G55" s="11" t="s">
        <v>168</v>
      </c>
    </row>
    <row r="56" spans="1:7" s="12" customFormat="1" ht="30.6" customHeight="1" x14ac:dyDescent="0.2">
      <c r="A56" s="27" t="s">
        <v>163</v>
      </c>
      <c r="B56" s="34">
        <v>12438.9</v>
      </c>
      <c r="C56" s="26" t="s">
        <v>161</v>
      </c>
      <c r="D56" s="8" t="s">
        <v>25</v>
      </c>
      <c r="E56" s="21">
        <v>600</v>
      </c>
      <c r="F56" s="32" t="s">
        <v>224</v>
      </c>
      <c r="G56" s="11" t="s">
        <v>38</v>
      </c>
    </row>
    <row r="57" spans="1:7" s="12" customFormat="1" ht="30.6" customHeight="1" x14ac:dyDescent="0.2">
      <c r="A57" s="27" t="s">
        <v>163</v>
      </c>
      <c r="B57" s="34">
        <v>12438.9</v>
      </c>
      <c r="C57" s="26" t="s">
        <v>161</v>
      </c>
      <c r="D57" s="8" t="s">
        <v>26</v>
      </c>
      <c r="E57" s="21">
        <v>600</v>
      </c>
      <c r="F57" s="32" t="s">
        <v>224</v>
      </c>
      <c r="G57" s="11" t="s">
        <v>37</v>
      </c>
    </row>
    <row r="58" spans="1:7" s="12" customFormat="1" ht="30.6" customHeight="1" x14ac:dyDescent="0.2">
      <c r="A58" s="27" t="s">
        <v>163</v>
      </c>
      <c r="B58" s="34">
        <v>15000</v>
      </c>
      <c r="C58" s="26" t="s">
        <v>161</v>
      </c>
      <c r="D58" s="8" t="s">
        <v>155</v>
      </c>
      <c r="E58" s="21">
        <v>30000</v>
      </c>
      <c r="F58" s="32" t="s">
        <v>224</v>
      </c>
      <c r="G58" s="11" t="s">
        <v>168</v>
      </c>
    </row>
    <row r="59" spans="1:7" s="12" customFormat="1" ht="30.6" customHeight="1" x14ac:dyDescent="0.2">
      <c r="A59" s="27" t="s">
        <v>163</v>
      </c>
      <c r="B59" s="34">
        <v>17000</v>
      </c>
      <c r="C59" s="26" t="s">
        <v>161</v>
      </c>
      <c r="D59" s="8" t="s">
        <v>155</v>
      </c>
      <c r="E59" s="21">
        <v>34000</v>
      </c>
      <c r="F59" s="32" t="s">
        <v>224</v>
      </c>
      <c r="G59" s="11" t="s">
        <v>168</v>
      </c>
    </row>
    <row r="60" spans="1:7" s="12" customFormat="1" ht="30.6" customHeight="1" x14ac:dyDescent="0.2">
      <c r="A60" s="27" t="s">
        <v>163</v>
      </c>
      <c r="B60" s="34" t="s">
        <v>22</v>
      </c>
      <c r="C60" s="26" t="s">
        <v>161</v>
      </c>
      <c r="D60" s="8" t="s">
        <v>156</v>
      </c>
      <c r="E60" s="21" t="s">
        <v>22</v>
      </c>
      <c r="F60" s="32" t="s">
        <v>224</v>
      </c>
      <c r="G60" s="11" t="s">
        <v>168</v>
      </c>
    </row>
    <row r="61" spans="1:7" s="12" customFormat="1" ht="30.6" customHeight="1" x14ac:dyDescent="0.2">
      <c r="A61" s="27" t="s">
        <v>163</v>
      </c>
      <c r="B61" s="34" t="s">
        <v>22</v>
      </c>
      <c r="C61" s="26" t="s">
        <v>161</v>
      </c>
      <c r="D61" s="8" t="s">
        <v>157</v>
      </c>
      <c r="E61" s="21" t="s">
        <v>22</v>
      </c>
      <c r="F61" s="32" t="s">
        <v>224</v>
      </c>
      <c r="G61" s="11" t="s">
        <v>168</v>
      </c>
    </row>
    <row r="62" spans="1:7" s="12" customFormat="1" ht="30.6" customHeight="1" x14ac:dyDescent="0.2">
      <c r="A62" s="27" t="s">
        <v>163</v>
      </c>
      <c r="B62" s="34">
        <v>700</v>
      </c>
      <c r="C62" s="26" t="s">
        <v>161</v>
      </c>
      <c r="D62" s="8" t="s">
        <v>158</v>
      </c>
      <c r="E62" s="21" t="s">
        <v>22</v>
      </c>
      <c r="F62" s="32" t="s">
        <v>224</v>
      </c>
      <c r="G62" s="11" t="s">
        <v>168</v>
      </c>
    </row>
    <row r="63" spans="1:7" s="12" customFormat="1" ht="30.6" customHeight="1" x14ac:dyDescent="0.2">
      <c r="A63" s="27" t="s">
        <v>163</v>
      </c>
      <c r="B63" s="34" t="s">
        <v>22</v>
      </c>
      <c r="C63" s="26" t="s">
        <v>161</v>
      </c>
      <c r="D63" s="8" t="s">
        <v>159</v>
      </c>
      <c r="E63" s="21" t="s">
        <v>22</v>
      </c>
      <c r="F63" s="32" t="s">
        <v>224</v>
      </c>
      <c r="G63" s="11" t="s">
        <v>37</v>
      </c>
    </row>
    <row r="64" spans="1:7" ht="25.5" x14ac:dyDescent="0.2">
      <c r="A64" s="27" t="s">
        <v>59</v>
      </c>
      <c r="B64" s="34">
        <v>450</v>
      </c>
      <c r="C64" s="26" t="s">
        <v>161</v>
      </c>
      <c r="D64" s="28" t="s">
        <v>36</v>
      </c>
      <c r="E64" s="29">
        <v>900</v>
      </c>
      <c r="F64" s="32" t="s">
        <v>224</v>
      </c>
      <c r="G64" s="30" t="s">
        <v>35</v>
      </c>
    </row>
    <row r="65" spans="1:7" ht="25.5" x14ac:dyDescent="0.2">
      <c r="A65" s="27" t="s">
        <v>59</v>
      </c>
      <c r="B65" s="34">
        <v>800</v>
      </c>
      <c r="C65" s="26" t="s">
        <v>161</v>
      </c>
      <c r="D65" s="28" t="s">
        <v>39</v>
      </c>
      <c r="E65" s="29">
        <v>160</v>
      </c>
      <c r="F65" s="32" t="s">
        <v>224</v>
      </c>
      <c r="G65" s="30" t="s">
        <v>37</v>
      </c>
    </row>
    <row r="66" spans="1:7" ht="25.5" x14ac:dyDescent="0.2">
      <c r="A66" s="27" t="s">
        <v>59</v>
      </c>
      <c r="B66" s="34">
        <v>50</v>
      </c>
      <c r="C66" s="26" t="s">
        <v>161</v>
      </c>
      <c r="D66" s="28" t="s">
        <v>36</v>
      </c>
      <c r="E66" s="29">
        <v>100</v>
      </c>
      <c r="F66" s="32" t="s">
        <v>224</v>
      </c>
      <c r="G66" s="30" t="s">
        <v>37</v>
      </c>
    </row>
    <row r="67" spans="1:7" ht="25.5" x14ac:dyDescent="0.2">
      <c r="A67" s="27" t="s">
        <v>59</v>
      </c>
      <c r="B67" s="34">
        <v>3960</v>
      </c>
      <c r="C67" s="26" t="s">
        <v>161</v>
      </c>
      <c r="D67" s="28" t="s">
        <v>40</v>
      </c>
      <c r="E67" s="29">
        <v>1800</v>
      </c>
      <c r="F67" s="32" t="s">
        <v>224</v>
      </c>
      <c r="G67" s="30" t="s">
        <v>37</v>
      </c>
    </row>
    <row r="68" spans="1:7" ht="25.5" x14ac:dyDescent="0.2">
      <c r="A68" s="27" t="s">
        <v>59</v>
      </c>
      <c r="B68" s="34">
        <v>120</v>
      </c>
      <c r="C68" s="26" t="s">
        <v>161</v>
      </c>
      <c r="D68" s="28" t="s">
        <v>41</v>
      </c>
      <c r="E68" s="29">
        <v>2000</v>
      </c>
      <c r="F68" s="32" t="s">
        <v>224</v>
      </c>
      <c r="G68" s="30" t="s">
        <v>37</v>
      </c>
    </row>
    <row r="69" spans="1:7" ht="25.5" x14ac:dyDescent="0.2">
      <c r="A69" s="27" t="s">
        <v>59</v>
      </c>
      <c r="B69" s="34">
        <v>1500</v>
      </c>
      <c r="C69" s="26" t="s">
        <v>161</v>
      </c>
      <c r="D69" s="28" t="s">
        <v>42</v>
      </c>
      <c r="E69" s="29">
        <v>100</v>
      </c>
      <c r="F69" s="32" t="s">
        <v>224</v>
      </c>
      <c r="G69" s="30" t="s">
        <v>37</v>
      </c>
    </row>
    <row r="70" spans="1:7" ht="25.5" x14ac:dyDescent="0.2">
      <c r="A70" s="27" t="s">
        <v>59</v>
      </c>
      <c r="B70" s="34">
        <v>30</v>
      </c>
      <c r="C70" s="26" t="s">
        <v>161</v>
      </c>
      <c r="D70" s="28" t="s">
        <v>27</v>
      </c>
      <c r="E70" s="29">
        <v>1</v>
      </c>
      <c r="F70" s="32" t="s">
        <v>224</v>
      </c>
      <c r="G70" s="30" t="s">
        <v>43</v>
      </c>
    </row>
    <row r="71" spans="1:7" ht="25.5" x14ac:dyDescent="0.2">
      <c r="A71" s="27" t="s">
        <v>59</v>
      </c>
      <c r="B71" s="34">
        <v>1120</v>
      </c>
      <c r="C71" s="26" t="s">
        <v>161</v>
      </c>
      <c r="D71" s="28" t="s">
        <v>28</v>
      </c>
      <c r="E71" s="29">
        <v>1120</v>
      </c>
      <c r="F71" s="32" t="s">
        <v>224</v>
      </c>
      <c r="G71" s="30" t="s">
        <v>37</v>
      </c>
    </row>
    <row r="72" spans="1:7" ht="25.5" x14ac:dyDescent="0.2">
      <c r="A72" s="27" t="s">
        <v>59</v>
      </c>
      <c r="B72" s="34">
        <v>900</v>
      </c>
      <c r="C72" s="26" t="s">
        <v>161</v>
      </c>
      <c r="D72" s="28" t="s">
        <v>29</v>
      </c>
      <c r="E72" s="29">
        <v>6000</v>
      </c>
      <c r="F72" s="32" t="s">
        <v>224</v>
      </c>
      <c r="G72" s="30" t="s">
        <v>37</v>
      </c>
    </row>
    <row r="73" spans="1:7" ht="25.5" x14ac:dyDescent="0.2">
      <c r="A73" s="27" t="s">
        <v>59</v>
      </c>
      <c r="B73" s="34" t="s">
        <v>22</v>
      </c>
      <c r="C73" s="26" t="s">
        <v>161</v>
      </c>
      <c r="D73" s="28" t="s">
        <v>30</v>
      </c>
      <c r="E73" s="29" t="s">
        <v>22</v>
      </c>
      <c r="F73" s="32" t="s">
        <v>224</v>
      </c>
      <c r="G73" s="30" t="s">
        <v>37</v>
      </c>
    </row>
    <row r="74" spans="1:7" ht="25.5" x14ac:dyDescent="0.2">
      <c r="A74" s="27" t="s">
        <v>59</v>
      </c>
      <c r="B74" s="34">
        <v>3000</v>
      </c>
      <c r="C74" s="26" t="s">
        <v>161</v>
      </c>
      <c r="D74" s="28" t="s">
        <v>44</v>
      </c>
      <c r="E74" s="29">
        <v>200</v>
      </c>
      <c r="F74" s="32" t="s">
        <v>224</v>
      </c>
      <c r="G74" s="30" t="s">
        <v>45</v>
      </c>
    </row>
    <row r="75" spans="1:7" ht="25.5" x14ac:dyDescent="0.2">
      <c r="A75" s="27" t="s">
        <v>59</v>
      </c>
      <c r="B75" s="34" t="s">
        <v>22</v>
      </c>
      <c r="C75" s="26" t="s">
        <v>161</v>
      </c>
      <c r="D75" s="28" t="s">
        <v>31</v>
      </c>
      <c r="E75" s="29" t="s">
        <v>22</v>
      </c>
      <c r="F75" s="32" t="s">
        <v>224</v>
      </c>
      <c r="G75" s="30" t="s">
        <v>37</v>
      </c>
    </row>
    <row r="76" spans="1:7" ht="25.5" x14ac:dyDescent="0.2">
      <c r="A76" s="27" t="s">
        <v>59</v>
      </c>
      <c r="B76" s="34" t="s">
        <v>22</v>
      </c>
      <c r="C76" s="26" t="s">
        <v>161</v>
      </c>
      <c r="D76" s="28" t="s">
        <v>32</v>
      </c>
      <c r="E76" s="29" t="s">
        <v>22</v>
      </c>
      <c r="F76" s="32" t="s">
        <v>224</v>
      </c>
      <c r="G76" s="30" t="s">
        <v>37</v>
      </c>
    </row>
    <row r="77" spans="1:7" ht="25.5" x14ac:dyDescent="0.2">
      <c r="A77" s="27" t="s">
        <v>59</v>
      </c>
      <c r="B77" s="34">
        <v>690</v>
      </c>
      <c r="C77" s="26" t="s">
        <v>161</v>
      </c>
      <c r="D77" s="28" t="s">
        <v>46</v>
      </c>
      <c r="E77" s="29">
        <v>30</v>
      </c>
      <c r="F77" s="32" t="s">
        <v>224</v>
      </c>
      <c r="G77" s="30" t="s">
        <v>196</v>
      </c>
    </row>
    <row r="78" spans="1:7" ht="25.5" x14ac:dyDescent="0.2">
      <c r="A78" s="27" t="s">
        <v>59</v>
      </c>
      <c r="B78" s="34">
        <v>5000</v>
      </c>
      <c r="C78" s="26" t="s">
        <v>161</v>
      </c>
      <c r="D78" s="28" t="s">
        <v>47</v>
      </c>
      <c r="E78" s="29">
        <v>10000</v>
      </c>
      <c r="F78" s="32" t="s">
        <v>224</v>
      </c>
      <c r="G78" s="30" t="s">
        <v>37</v>
      </c>
    </row>
    <row r="79" spans="1:7" ht="25.5" x14ac:dyDescent="0.2">
      <c r="A79" s="27" t="s">
        <v>59</v>
      </c>
      <c r="B79" s="34" t="s">
        <v>22</v>
      </c>
      <c r="C79" s="26" t="s">
        <v>161</v>
      </c>
      <c r="D79" s="28" t="s">
        <v>49</v>
      </c>
      <c r="E79" s="29" t="s">
        <v>22</v>
      </c>
      <c r="F79" s="32" t="s">
        <v>224</v>
      </c>
      <c r="G79" s="30" t="s">
        <v>48</v>
      </c>
    </row>
    <row r="80" spans="1:7" ht="25.5" x14ac:dyDescent="0.2">
      <c r="A80" s="27" t="s">
        <v>59</v>
      </c>
      <c r="B80" s="10" t="s">
        <v>22</v>
      </c>
      <c r="C80" s="26" t="s">
        <v>161</v>
      </c>
      <c r="D80" s="28" t="s">
        <v>50</v>
      </c>
      <c r="E80" s="29" t="s">
        <v>22</v>
      </c>
      <c r="F80" s="32" t="s">
        <v>224</v>
      </c>
      <c r="G80" s="30" t="s">
        <v>48</v>
      </c>
    </row>
    <row r="81" spans="1:7" ht="25.5" x14ac:dyDescent="0.2">
      <c r="A81" s="27" t="s">
        <v>59</v>
      </c>
      <c r="B81" s="10" t="s">
        <v>22</v>
      </c>
      <c r="C81" s="26" t="s">
        <v>161</v>
      </c>
      <c r="D81" s="28" t="s">
        <v>52</v>
      </c>
      <c r="E81" s="29" t="s">
        <v>22</v>
      </c>
      <c r="F81" s="32" t="s">
        <v>224</v>
      </c>
      <c r="G81" s="30" t="s">
        <v>51</v>
      </c>
    </row>
    <row r="82" spans="1:7" ht="26.25" customHeight="1" x14ac:dyDescent="0.2">
      <c r="A82" s="27" t="s">
        <v>59</v>
      </c>
      <c r="B82" s="34" t="s">
        <v>22</v>
      </c>
      <c r="C82" s="26" t="s">
        <v>161</v>
      </c>
      <c r="D82" s="28" t="s">
        <v>53</v>
      </c>
      <c r="E82" s="29" t="s">
        <v>22</v>
      </c>
      <c r="F82" s="32" t="s">
        <v>224</v>
      </c>
      <c r="G82" s="30" t="s">
        <v>54</v>
      </c>
    </row>
    <row r="83" spans="1:7" ht="25.5" x14ac:dyDescent="0.2">
      <c r="A83" s="27" t="s">
        <v>59</v>
      </c>
      <c r="B83" s="34">
        <v>200</v>
      </c>
      <c r="C83" s="26" t="s">
        <v>161</v>
      </c>
      <c r="D83" s="28" t="s">
        <v>34</v>
      </c>
      <c r="E83" s="29">
        <v>400</v>
      </c>
      <c r="F83" s="32" t="s">
        <v>224</v>
      </c>
      <c r="G83" s="30" t="s">
        <v>37</v>
      </c>
    </row>
    <row r="84" spans="1:7" ht="25.5" x14ac:dyDescent="0.2">
      <c r="A84" s="27" t="s">
        <v>56</v>
      </c>
      <c r="B84" s="34">
        <v>673.92</v>
      </c>
      <c r="C84" s="26" t="s">
        <v>162</v>
      </c>
      <c r="D84" s="28" t="s">
        <v>125</v>
      </c>
      <c r="E84" s="29">
        <v>1296</v>
      </c>
      <c r="F84" s="32" t="s">
        <v>224</v>
      </c>
      <c r="G84" s="30" t="s">
        <v>37</v>
      </c>
    </row>
    <row r="85" spans="1:7" ht="30" x14ac:dyDescent="0.2">
      <c r="A85" s="27" t="s">
        <v>56</v>
      </c>
      <c r="B85" s="34">
        <v>1296</v>
      </c>
      <c r="C85" s="26" t="s">
        <v>162</v>
      </c>
      <c r="D85" s="28" t="s">
        <v>124</v>
      </c>
      <c r="E85" s="29">
        <v>108</v>
      </c>
      <c r="F85" s="32" t="s">
        <v>224</v>
      </c>
      <c r="G85" s="30" t="s">
        <v>37</v>
      </c>
    </row>
    <row r="86" spans="1:7" ht="30" x14ac:dyDescent="0.2">
      <c r="A86" s="27" t="s">
        <v>57</v>
      </c>
      <c r="B86" s="34">
        <v>9000</v>
      </c>
      <c r="C86" s="26" t="s">
        <v>161</v>
      </c>
      <c r="D86" s="28" t="s">
        <v>117</v>
      </c>
      <c r="E86" s="29">
        <v>900</v>
      </c>
      <c r="F86" s="32" t="s">
        <v>224</v>
      </c>
      <c r="G86" s="30" t="s">
        <v>37</v>
      </c>
    </row>
    <row r="87" spans="1:7" ht="25.5" x14ac:dyDescent="0.2">
      <c r="A87" s="27" t="s">
        <v>57</v>
      </c>
      <c r="B87" s="34">
        <v>250</v>
      </c>
      <c r="C87" s="26" t="s">
        <v>161</v>
      </c>
      <c r="D87" s="28" t="s">
        <v>118</v>
      </c>
      <c r="E87" s="29">
        <v>500</v>
      </c>
      <c r="F87" s="32" t="s">
        <v>224</v>
      </c>
      <c r="G87" s="30" t="s">
        <v>37</v>
      </c>
    </row>
    <row r="88" spans="1:7" ht="31.5" customHeight="1" x14ac:dyDescent="0.2">
      <c r="A88" s="7" t="s">
        <v>206</v>
      </c>
      <c r="B88" s="59">
        <f>SUM(B8:B87)</f>
        <v>2623847.14</v>
      </c>
      <c r="C88" s="26"/>
      <c r="D88" s="28"/>
      <c r="E88" s="29"/>
      <c r="F88" s="31"/>
      <c r="G88" s="30"/>
    </row>
    <row r="91" spans="1:7" ht="15" customHeight="1" x14ac:dyDescent="0.2">
      <c r="A91" s="22" t="s">
        <v>225</v>
      </c>
      <c r="D91" s="9" t="s">
        <v>226</v>
      </c>
      <c r="E91" s="9"/>
      <c r="F91" s="62" t="s">
        <v>228</v>
      </c>
    </row>
    <row r="92" spans="1:7" ht="15" customHeight="1" x14ac:dyDescent="0.2">
      <c r="D92" s="9" t="s">
        <v>227</v>
      </c>
      <c r="E92" s="9"/>
      <c r="F92" s="62" t="s">
        <v>229</v>
      </c>
    </row>
  </sheetData>
  <autoFilter ref="A7:Z88"/>
  <mergeCells count="4">
    <mergeCell ref="B5:C5"/>
    <mergeCell ref="A1:G1"/>
    <mergeCell ref="B3:C3"/>
    <mergeCell ref="B4:C4"/>
  </mergeCells>
  <dataValidations count="1">
    <dataValidation type="list" allowBlank="1" showInputMessage="1" showErrorMessage="1" sqref="C8:C88">
      <formula1>"Beni consumo sanitari, Beni consumo non sanitari, Cespiti"</formula1>
    </dataValidation>
  </dataValidations>
  <printOptions horizontalCentered="1" verticalCentered="1"/>
  <pageMargins left="0" right="0" top="0.35433070866141736" bottom="0.74803149606299213" header="0" footer="0.39370078740157483"/>
  <pageSetup paperSize="9" scale="60" fitToHeight="3" orientation="landscape" r:id="rId1"/>
  <headerFooter>
    <oddHeader>&amp;RAllegato B / &amp;P</oddHeader>
    <oddFooter>&amp;L                        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C12" sqref="C12"/>
    </sheetView>
  </sheetViews>
  <sheetFormatPr defaultRowHeight="14.25" x14ac:dyDescent="0.2"/>
  <cols>
    <col min="1" max="1" width="6.75" style="22" bestFit="1" customWidth="1"/>
    <col min="2" max="2" width="11.625" style="22" customWidth="1"/>
    <col min="3" max="3" width="31.375" style="22" customWidth="1"/>
    <col min="4" max="4" width="11.5" style="22" bestFit="1" customWidth="1"/>
    <col min="5" max="5" width="7.875" style="22" bestFit="1" customWidth="1"/>
    <col min="6" max="6" width="11.125" style="22" customWidth="1"/>
    <col min="7" max="7" width="31.375" style="22" customWidth="1"/>
    <col min="8" max="8" width="11.5" style="22" bestFit="1" customWidth="1"/>
    <col min="9" max="16384" width="9" style="22"/>
  </cols>
  <sheetData>
    <row r="1" spans="1:8" ht="42" customHeight="1" thickBot="1" x14ac:dyDescent="0.25">
      <c r="A1" s="72" t="s">
        <v>214</v>
      </c>
      <c r="B1" s="73"/>
      <c r="C1" s="74"/>
      <c r="D1" s="74"/>
      <c r="E1" s="74"/>
      <c r="F1" s="74"/>
      <c r="G1" s="74"/>
      <c r="H1" s="75"/>
    </row>
    <row r="2" spans="1:8" ht="42" customHeight="1" x14ac:dyDescent="0.2">
      <c r="A2" s="76" t="s">
        <v>215</v>
      </c>
      <c r="B2" s="69"/>
      <c r="C2" s="70"/>
      <c r="D2" s="71"/>
      <c r="E2" s="76" t="s">
        <v>216</v>
      </c>
      <c r="F2" s="69"/>
      <c r="G2" s="70"/>
      <c r="H2" s="71"/>
    </row>
    <row r="3" spans="1:8" ht="42" customHeight="1" x14ac:dyDescent="0.2">
      <c r="A3" s="35" t="s">
        <v>198</v>
      </c>
      <c r="B3" s="47" t="s">
        <v>207</v>
      </c>
      <c r="C3" s="36" t="s">
        <v>199</v>
      </c>
      <c r="D3" s="37" t="s">
        <v>200</v>
      </c>
      <c r="E3" s="35" t="s">
        <v>198</v>
      </c>
      <c r="F3" s="47" t="s">
        <v>207</v>
      </c>
      <c r="G3" s="36" t="s">
        <v>199</v>
      </c>
      <c r="H3" s="37" t="s">
        <v>200</v>
      </c>
    </row>
    <row r="4" spans="1:8" ht="42" customHeight="1" x14ac:dyDescent="0.2">
      <c r="A4" s="38" t="s">
        <v>203</v>
      </c>
      <c r="B4" s="51">
        <v>1006000010</v>
      </c>
      <c r="C4" s="43" t="s">
        <v>221</v>
      </c>
      <c r="D4" s="44">
        <f>+'SI PROCESSO PRODUTTIVO'!B8+'SI PROCESSO PRODUTTIVO'!B9+'SI PROCESSO PRODUTTIVO'!B10+'SI PROCESSO PRODUTTIVO'!B11+'SI PROCESSO PRODUTTIVO'!B12+'SI PROCESSO PRODUTTIVO'!B13+'SI PROCESSO PRODUTTIVO'!B14+'SI PROCESSO PRODUTTIVO'!B15+'SI PROCESSO PRODUTTIVO'!B16+'SI PROCESSO PRODUTTIVO'!B17+'SI PROCESSO PRODUTTIVO'!B18+'SI PROCESSO PRODUTTIVO'!B19+'SI PROCESSO PRODUTTIVO'!B20+'SI PROCESSO PRODUTTIVO'!B21+'SI PROCESSO PRODUTTIVO'!B22+'SI PROCESSO PRODUTTIVO'!B23+'SI PROCESSO PRODUTTIVO'!B24+'SI PROCESSO PRODUTTIVO'!B25+'SI PROCESSO PRODUTTIVO'!B26+'SI PROCESSO PRODUTTIVO'!B27+'SI PROCESSO PRODUTTIVO'!B28+'SI PROCESSO PRODUTTIVO'!B29+'SI PROCESSO PRODUTTIVO'!B31+'SI PROCESSO PRODUTTIVO'!B32+'SI PROCESSO PRODUTTIVO'!B33+'SI PROCESSO PRODUTTIVO'!B34+'SI PROCESSO PRODUTTIVO'!B35+'SI PROCESSO PRODUTTIVO'!B36+'SI PROCESSO PRODUTTIVO'!B38+'SI PROCESSO PRODUTTIVO'!B39+'SI PROCESSO PRODUTTIVO'!B40+'SI PROCESSO PRODUTTIVO'!B41+'SI PROCESSO PRODUTTIVO'!B42</f>
        <v>862166.1399999999</v>
      </c>
      <c r="E4" s="38" t="s">
        <v>204</v>
      </c>
      <c r="F4" s="50" t="s">
        <v>208</v>
      </c>
      <c r="G4" s="41" t="s">
        <v>205</v>
      </c>
      <c r="H4" s="42">
        <v>856700.19000000006</v>
      </c>
    </row>
    <row r="5" spans="1:8" ht="42" customHeight="1" x14ac:dyDescent="0.2">
      <c r="A5" s="38"/>
      <c r="B5" s="48"/>
      <c r="C5" s="39"/>
      <c r="D5" s="40"/>
      <c r="E5" s="38" t="s">
        <v>210</v>
      </c>
      <c r="F5" s="50" t="s">
        <v>209</v>
      </c>
      <c r="G5" s="41" t="s">
        <v>211</v>
      </c>
      <c r="H5" s="42">
        <v>5135.95</v>
      </c>
    </row>
    <row r="6" spans="1:8" ht="42" customHeight="1" x14ac:dyDescent="0.2">
      <c r="A6" s="38"/>
      <c r="B6" s="48"/>
      <c r="C6" s="39"/>
      <c r="D6" s="40"/>
      <c r="E6" s="38" t="s">
        <v>212</v>
      </c>
      <c r="F6" s="53" t="s">
        <v>220</v>
      </c>
      <c r="G6" s="41" t="s">
        <v>213</v>
      </c>
      <c r="H6" s="42">
        <v>330</v>
      </c>
    </row>
    <row r="7" spans="1:8" ht="42" customHeight="1" thickBot="1" x14ac:dyDescent="0.25">
      <c r="A7" s="45"/>
      <c r="B7" s="49"/>
      <c r="C7" s="46" t="s">
        <v>206</v>
      </c>
      <c r="D7" s="52">
        <f>SUM(D4:D6)</f>
        <v>862166.1399999999</v>
      </c>
      <c r="E7" s="45"/>
      <c r="F7" s="49"/>
      <c r="G7" s="46" t="s">
        <v>206</v>
      </c>
      <c r="H7" s="52">
        <f>SUM(H4:H6)</f>
        <v>862166.14</v>
      </c>
    </row>
    <row r="8" spans="1:8" ht="42" customHeight="1" thickBot="1" x14ac:dyDescent="0.25">
      <c r="A8" s="56"/>
      <c r="B8" s="56"/>
      <c r="C8" s="56"/>
      <c r="D8" s="56"/>
      <c r="F8" s="56"/>
    </row>
    <row r="9" spans="1:8" ht="42" customHeight="1" thickBot="1" x14ac:dyDescent="0.25">
      <c r="A9" s="77" t="s">
        <v>217</v>
      </c>
      <c r="B9" s="73"/>
      <c r="C9" s="74"/>
      <c r="D9" s="74"/>
      <c r="E9" s="74"/>
      <c r="F9" s="74"/>
      <c r="G9" s="74"/>
      <c r="H9" s="75"/>
    </row>
    <row r="10" spans="1:8" ht="42" customHeight="1" x14ac:dyDescent="0.2">
      <c r="A10" s="68" t="s">
        <v>218</v>
      </c>
      <c r="B10" s="69"/>
      <c r="C10" s="70"/>
      <c r="D10" s="71"/>
      <c r="E10" s="68" t="s">
        <v>219</v>
      </c>
      <c r="F10" s="69"/>
      <c r="G10" s="70"/>
      <c r="H10" s="71"/>
    </row>
    <row r="11" spans="1:8" ht="42" customHeight="1" x14ac:dyDescent="0.2">
      <c r="A11" s="35" t="s">
        <v>198</v>
      </c>
      <c r="B11" s="47" t="s">
        <v>207</v>
      </c>
      <c r="C11" s="36" t="s">
        <v>199</v>
      </c>
      <c r="D11" s="37" t="s">
        <v>200</v>
      </c>
      <c r="E11" s="35" t="s">
        <v>198</v>
      </c>
      <c r="F11" s="47" t="s">
        <v>207</v>
      </c>
      <c r="G11" s="36" t="s">
        <v>199</v>
      </c>
      <c r="H11" s="37" t="s">
        <v>200</v>
      </c>
    </row>
    <row r="12" spans="1:8" ht="42" customHeight="1" x14ac:dyDescent="0.2">
      <c r="A12" s="38" t="s">
        <v>201</v>
      </c>
      <c r="B12" s="48">
        <v>6501000050</v>
      </c>
      <c r="C12" s="39" t="s">
        <v>202</v>
      </c>
      <c r="D12" s="55">
        <v>1761681</v>
      </c>
      <c r="E12" s="54" t="s">
        <v>222</v>
      </c>
      <c r="F12" s="51">
        <v>5804000021</v>
      </c>
      <c r="G12" s="41" t="s">
        <v>223</v>
      </c>
      <c r="H12" s="55">
        <v>1761681</v>
      </c>
    </row>
    <row r="15" spans="1:8" x14ac:dyDescent="0.2">
      <c r="D15" s="57"/>
    </row>
    <row r="20" spans="4:4" x14ac:dyDescent="0.2">
      <c r="D20" s="58"/>
    </row>
    <row r="21" spans="4:4" x14ac:dyDescent="0.2">
      <c r="D21" s="58"/>
    </row>
    <row r="22" spans="4:4" x14ac:dyDescent="0.2">
      <c r="D22" s="58"/>
    </row>
  </sheetData>
  <mergeCells count="6">
    <mergeCell ref="A10:D10"/>
    <mergeCell ref="E10:H10"/>
    <mergeCell ref="A1:H1"/>
    <mergeCell ref="A2:D2"/>
    <mergeCell ref="E2:H2"/>
    <mergeCell ref="A9:H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zoomScale="80" zoomScaleNormal="80" workbookViewId="0">
      <selection activeCell="A78" sqref="A78:E81"/>
    </sheetView>
  </sheetViews>
  <sheetFormatPr defaultColWidth="12.625" defaultRowHeight="15" customHeight="1" x14ac:dyDescent="0.2"/>
  <cols>
    <col min="1" max="1" width="19" customWidth="1"/>
    <col min="2" max="2" width="20.5" customWidth="1"/>
    <col min="3" max="3" width="41.25" customWidth="1"/>
    <col min="4" max="4" width="19" bestFit="1" customWidth="1"/>
    <col min="5" max="5" width="48.875" customWidth="1"/>
    <col min="6" max="7" width="10.25" customWidth="1"/>
    <col min="8" max="8" width="9.375" customWidth="1"/>
    <col min="9" max="9" width="10.25" customWidth="1"/>
    <col min="10" max="10" width="11.125" customWidth="1"/>
    <col min="11" max="24" width="7.625" customWidth="1"/>
  </cols>
  <sheetData>
    <row r="1" spans="1:5" ht="48.6" customHeight="1" x14ac:dyDescent="0.2">
      <c r="A1" s="65" t="s">
        <v>3</v>
      </c>
      <c r="B1" s="66"/>
      <c r="C1" s="66"/>
      <c r="D1" s="66"/>
      <c r="E1" s="66"/>
    </row>
    <row r="2" spans="1:5" ht="14.25" x14ac:dyDescent="0.2">
      <c r="A2" s="1"/>
    </row>
    <row r="3" spans="1:5" ht="14.25" x14ac:dyDescent="0.2">
      <c r="A3" s="6" t="s">
        <v>0</v>
      </c>
      <c r="B3" s="14" t="s">
        <v>170</v>
      </c>
    </row>
    <row r="4" spans="1:5" ht="14.25" x14ac:dyDescent="0.2">
      <c r="A4" s="6" t="s">
        <v>1</v>
      </c>
      <c r="B4" s="16" t="s">
        <v>4</v>
      </c>
      <c r="C4" s="13"/>
    </row>
    <row r="5" spans="1:5" ht="14.25" x14ac:dyDescent="0.2">
      <c r="A5" s="6" t="s">
        <v>2</v>
      </c>
      <c r="B5" s="15" t="s">
        <v>171</v>
      </c>
    </row>
    <row r="6" spans="1:5" ht="15.75" customHeight="1" x14ac:dyDescent="0.2">
      <c r="A6" s="1"/>
      <c r="B6" s="2"/>
      <c r="C6" s="2"/>
      <c r="D6" s="2"/>
      <c r="E6" s="2"/>
    </row>
    <row r="7" spans="1:5" s="9" customFormat="1" ht="34.15" customHeight="1" x14ac:dyDescent="0.2">
      <c r="A7" s="7" t="s">
        <v>6</v>
      </c>
      <c r="B7" s="8" t="s">
        <v>5</v>
      </c>
      <c r="C7" s="7" t="s">
        <v>9</v>
      </c>
      <c r="D7" s="7" t="s">
        <v>7</v>
      </c>
      <c r="E7" s="7" t="s">
        <v>10</v>
      </c>
    </row>
    <row r="8" spans="1:5" x14ac:dyDescent="0.25">
      <c r="A8" s="3" t="s">
        <v>58</v>
      </c>
      <c r="B8" s="4" t="s">
        <v>15</v>
      </c>
      <c r="C8" s="17" t="s">
        <v>60</v>
      </c>
      <c r="D8" s="5" t="s">
        <v>22</v>
      </c>
      <c r="E8" s="19" t="s">
        <v>18</v>
      </c>
    </row>
    <row r="9" spans="1:5" x14ac:dyDescent="0.25">
      <c r="A9" s="3" t="s">
        <v>58</v>
      </c>
      <c r="B9" s="4" t="s">
        <v>15</v>
      </c>
      <c r="C9" s="17" t="s">
        <v>61</v>
      </c>
      <c r="D9" s="5">
        <v>1</v>
      </c>
      <c r="E9" s="19" t="s">
        <v>18</v>
      </c>
    </row>
    <row r="10" spans="1:5" ht="30" x14ac:dyDescent="0.25">
      <c r="A10" s="3" t="s">
        <v>58</v>
      </c>
      <c r="B10" s="4" t="s">
        <v>15</v>
      </c>
      <c r="C10" s="17" t="s">
        <v>110</v>
      </c>
      <c r="D10" s="5" t="s">
        <v>24</v>
      </c>
      <c r="E10" s="19" t="s">
        <v>18</v>
      </c>
    </row>
    <row r="11" spans="1:5" x14ac:dyDescent="0.25">
      <c r="A11" s="3" t="s">
        <v>58</v>
      </c>
      <c r="B11" s="4" t="s">
        <v>15</v>
      </c>
      <c r="C11" s="17" t="s">
        <v>62</v>
      </c>
      <c r="D11" s="5" t="s">
        <v>22</v>
      </c>
      <c r="E11" s="19" t="s">
        <v>18</v>
      </c>
    </row>
    <row r="12" spans="1:5" x14ac:dyDescent="0.25">
      <c r="A12" s="3" t="s">
        <v>58</v>
      </c>
      <c r="B12" s="4" t="s">
        <v>15</v>
      </c>
      <c r="C12" s="17" t="s">
        <v>63</v>
      </c>
      <c r="D12" s="5">
        <v>150</v>
      </c>
      <c r="E12" s="19" t="s">
        <v>18</v>
      </c>
    </row>
    <row r="13" spans="1:5" x14ac:dyDescent="0.25">
      <c r="A13" s="3" t="s">
        <v>58</v>
      </c>
      <c r="B13" s="4" t="s">
        <v>15</v>
      </c>
      <c r="C13" s="17" t="s">
        <v>120</v>
      </c>
      <c r="D13" s="5" t="s">
        <v>22</v>
      </c>
      <c r="E13" s="19" t="s">
        <v>18</v>
      </c>
    </row>
    <row r="14" spans="1:5" x14ac:dyDescent="0.25">
      <c r="A14" s="3" t="s">
        <v>58</v>
      </c>
      <c r="B14" s="4" t="s">
        <v>15</v>
      </c>
      <c r="C14" s="17" t="s">
        <v>64</v>
      </c>
      <c r="D14" s="5">
        <v>90</v>
      </c>
      <c r="E14" s="19" t="s">
        <v>18</v>
      </c>
    </row>
    <row r="15" spans="1:5" x14ac:dyDescent="0.25">
      <c r="A15" s="3" t="s">
        <v>58</v>
      </c>
      <c r="B15" s="4" t="s">
        <v>15</v>
      </c>
      <c r="C15" s="17" t="s">
        <v>65</v>
      </c>
      <c r="D15" s="5">
        <v>180</v>
      </c>
      <c r="E15" s="19" t="s">
        <v>18</v>
      </c>
    </row>
    <row r="16" spans="1:5" x14ac:dyDescent="0.25">
      <c r="A16" s="3" t="s">
        <v>56</v>
      </c>
      <c r="B16" s="4" t="s">
        <v>15</v>
      </c>
      <c r="C16" s="17" t="s">
        <v>64</v>
      </c>
      <c r="D16" s="5">
        <v>90</v>
      </c>
      <c r="E16" s="19" t="s">
        <v>18</v>
      </c>
    </row>
    <row r="17" spans="1:5" x14ac:dyDescent="0.25">
      <c r="A17" s="3" t="s">
        <v>56</v>
      </c>
      <c r="B17" s="4" t="s">
        <v>15</v>
      </c>
      <c r="C17" s="17" t="s">
        <v>64</v>
      </c>
      <c r="D17" s="5">
        <v>180</v>
      </c>
      <c r="E17" s="19" t="s">
        <v>18</v>
      </c>
    </row>
    <row r="18" spans="1:5" x14ac:dyDescent="0.25">
      <c r="A18" s="3" t="s">
        <v>56</v>
      </c>
      <c r="B18" s="4" t="s">
        <v>15</v>
      </c>
      <c r="C18" s="17" t="s">
        <v>66</v>
      </c>
      <c r="D18" s="5" t="s">
        <v>22</v>
      </c>
      <c r="E18" s="19" t="s">
        <v>18</v>
      </c>
    </row>
    <row r="19" spans="1:5" x14ac:dyDescent="0.25">
      <c r="A19" s="3" t="s">
        <v>56</v>
      </c>
      <c r="B19" s="4" t="s">
        <v>15</v>
      </c>
      <c r="C19" s="17" t="s">
        <v>121</v>
      </c>
      <c r="D19" s="5" t="s">
        <v>22</v>
      </c>
      <c r="E19" s="19" t="s">
        <v>18</v>
      </c>
    </row>
    <row r="20" spans="1:5" x14ac:dyDescent="0.25">
      <c r="A20" s="3" t="s">
        <v>56</v>
      </c>
      <c r="B20" s="4" t="s">
        <v>15</v>
      </c>
      <c r="C20" s="17" t="s">
        <v>111</v>
      </c>
      <c r="D20" s="5" t="s">
        <v>22</v>
      </c>
      <c r="E20" s="19" t="s">
        <v>18</v>
      </c>
    </row>
    <row r="21" spans="1:5" x14ac:dyDescent="0.25">
      <c r="A21" s="3" t="s">
        <v>56</v>
      </c>
      <c r="B21" s="4" t="s">
        <v>15</v>
      </c>
      <c r="C21" s="17" t="s">
        <v>67</v>
      </c>
      <c r="D21" s="5" t="s">
        <v>22</v>
      </c>
      <c r="E21" s="19" t="s">
        <v>18</v>
      </c>
    </row>
    <row r="22" spans="1:5" x14ac:dyDescent="0.25">
      <c r="A22" s="3" t="s">
        <v>56</v>
      </c>
      <c r="B22" s="4" t="s">
        <v>15</v>
      </c>
      <c r="C22" s="17" t="s">
        <v>19</v>
      </c>
      <c r="D22" s="5" t="s">
        <v>22</v>
      </c>
      <c r="E22" s="19" t="s">
        <v>18</v>
      </c>
    </row>
    <row r="23" spans="1:5" x14ac:dyDescent="0.25">
      <c r="A23" s="3" t="s">
        <v>56</v>
      </c>
      <c r="B23" s="4" t="s">
        <v>15</v>
      </c>
      <c r="C23" s="17" t="s">
        <v>68</v>
      </c>
      <c r="D23" s="5" t="s">
        <v>22</v>
      </c>
      <c r="E23" s="19" t="s">
        <v>18</v>
      </c>
    </row>
    <row r="24" spans="1:5" x14ac:dyDescent="0.25">
      <c r="A24" s="3" t="s">
        <v>56</v>
      </c>
      <c r="B24" s="4" t="s">
        <v>15</v>
      </c>
      <c r="C24" s="17" t="s">
        <v>69</v>
      </c>
      <c r="D24" s="5" t="s">
        <v>22</v>
      </c>
      <c r="E24" s="19" t="s">
        <v>18</v>
      </c>
    </row>
    <row r="25" spans="1:5" ht="30" x14ac:dyDescent="0.25">
      <c r="A25" s="3" t="s">
        <v>56</v>
      </c>
      <c r="B25" s="4" t="s">
        <v>15</v>
      </c>
      <c r="C25" s="17" t="s">
        <v>60</v>
      </c>
      <c r="D25" s="17" t="s">
        <v>113</v>
      </c>
      <c r="E25" s="19" t="s">
        <v>18</v>
      </c>
    </row>
    <row r="26" spans="1:5" ht="30" x14ac:dyDescent="0.25">
      <c r="A26" s="3" t="s">
        <v>56</v>
      </c>
      <c r="B26" s="4" t="s">
        <v>15</v>
      </c>
      <c r="C26" s="17" t="s">
        <v>70</v>
      </c>
      <c r="D26" s="5" t="s">
        <v>22</v>
      </c>
      <c r="E26" s="19" t="s">
        <v>18</v>
      </c>
    </row>
    <row r="27" spans="1:5" x14ac:dyDescent="0.25">
      <c r="A27" s="3" t="s">
        <v>56</v>
      </c>
      <c r="B27" s="4" t="s">
        <v>15</v>
      </c>
      <c r="C27" s="17" t="s">
        <v>17</v>
      </c>
      <c r="D27" s="5">
        <v>1400</v>
      </c>
      <c r="E27" s="19" t="s">
        <v>18</v>
      </c>
    </row>
    <row r="28" spans="1:5" x14ac:dyDescent="0.25">
      <c r="A28" s="3" t="s">
        <v>56</v>
      </c>
      <c r="B28" s="4" t="s">
        <v>15</v>
      </c>
      <c r="C28" s="17" t="s">
        <v>114</v>
      </c>
      <c r="D28" s="5">
        <v>50</v>
      </c>
      <c r="E28" s="19" t="s">
        <v>18</v>
      </c>
    </row>
    <row r="29" spans="1:5" x14ac:dyDescent="0.25">
      <c r="A29" s="3" t="s">
        <v>56</v>
      </c>
      <c r="B29" s="4" t="s">
        <v>15</v>
      </c>
      <c r="C29" s="17" t="s">
        <v>71</v>
      </c>
      <c r="D29" s="5">
        <v>2500</v>
      </c>
      <c r="E29" s="19" t="s">
        <v>18</v>
      </c>
    </row>
    <row r="30" spans="1:5" x14ac:dyDescent="0.25">
      <c r="A30" s="3" t="s">
        <v>56</v>
      </c>
      <c r="B30" s="4" t="s">
        <v>15</v>
      </c>
      <c r="C30" s="17" t="s">
        <v>72</v>
      </c>
      <c r="D30" s="5" t="s">
        <v>22</v>
      </c>
      <c r="E30" s="19" t="s">
        <v>18</v>
      </c>
    </row>
    <row r="31" spans="1:5" x14ac:dyDescent="0.25">
      <c r="A31" s="3" t="s">
        <v>56</v>
      </c>
      <c r="B31" s="4" t="s">
        <v>15</v>
      </c>
      <c r="C31" s="17" t="s">
        <v>21</v>
      </c>
      <c r="D31" s="5" t="s">
        <v>22</v>
      </c>
      <c r="E31" s="19" t="s">
        <v>18</v>
      </c>
    </row>
    <row r="32" spans="1:5" x14ac:dyDescent="0.25">
      <c r="A32" s="3" t="s">
        <v>56</v>
      </c>
      <c r="B32" s="4" t="s">
        <v>15</v>
      </c>
      <c r="C32" s="17" t="s">
        <v>73</v>
      </c>
      <c r="D32" s="5">
        <v>24</v>
      </c>
      <c r="E32" s="19" t="s">
        <v>18</v>
      </c>
    </row>
    <row r="33" spans="1:5" ht="30" x14ac:dyDescent="0.25">
      <c r="A33" s="3" t="s">
        <v>56</v>
      </c>
      <c r="B33" s="4" t="s">
        <v>15</v>
      </c>
      <c r="C33" s="17" t="s">
        <v>74</v>
      </c>
      <c r="D33" s="5" t="s">
        <v>22</v>
      </c>
      <c r="E33" s="19" t="s">
        <v>18</v>
      </c>
    </row>
    <row r="34" spans="1:5" x14ac:dyDescent="0.25">
      <c r="A34" s="3" t="s">
        <v>56</v>
      </c>
      <c r="B34" s="4" t="s">
        <v>15</v>
      </c>
      <c r="C34" s="17" t="s">
        <v>75</v>
      </c>
      <c r="D34" s="5">
        <v>320</v>
      </c>
      <c r="E34" s="19" t="s">
        <v>18</v>
      </c>
    </row>
    <row r="35" spans="1:5" ht="30" x14ac:dyDescent="0.25">
      <c r="A35" s="3" t="s">
        <v>56</v>
      </c>
      <c r="B35" s="4" t="s">
        <v>15</v>
      </c>
      <c r="C35" s="17" t="s">
        <v>76</v>
      </c>
      <c r="D35" s="17" t="s">
        <v>122</v>
      </c>
      <c r="E35" s="19" t="s">
        <v>18</v>
      </c>
    </row>
    <row r="36" spans="1:5" x14ac:dyDescent="0.25">
      <c r="A36" s="3" t="s">
        <v>56</v>
      </c>
      <c r="B36" s="4" t="s">
        <v>15</v>
      </c>
      <c r="C36" s="17" t="s">
        <v>75</v>
      </c>
      <c r="D36" s="5">
        <v>90</v>
      </c>
      <c r="E36" s="19" t="s">
        <v>18</v>
      </c>
    </row>
    <row r="37" spans="1:5" x14ac:dyDescent="0.25">
      <c r="A37" s="3" t="s">
        <v>56</v>
      </c>
      <c r="B37" s="4" t="s">
        <v>15</v>
      </c>
      <c r="C37" s="17" t="s">
        <v>77</v>
      </c>
      <c r="D37" s="5">
        <v>140</v>
      </c>
      <c r="E37" s="19" t="s">
        <v>18</v>
      </c>
    </row>
    <row r="38" spans="1:5" ht="30" x14ac:dyDescent="0.25">
      <c r="A38" s="3" t="s">
        <v>56</v>
      </c>
      <c r="B38" s="4" t="s">
        <v>15</v>
      </c>
      <c r="C38" s="17" t="s">
        <v>78</v>
      </c>
      <c r="D38" s="5" t="s">
        <v>22</v>
      </c>
      <c r="E38" s="19" t="s">
        <v>18</v>
      </c>
    </row>
    <row r="39" spans="1:5" x14ac:dyDescent="0.25">
      <c r="A39" s="3" t="s">
        <v>56</v>
      </c>
      <c r="B39" s="4" t="s">
        <v>15</v>
      </c>
      <c r="C39" s="17" t="s">
        <v>79</v>
      </c>
      <c r="D39" s="5">
        <v>720</v>
      </c>
      <c r="E39" s="19" t="s">
        <v>18</v>
      </c>
    </row>
    <row r="40" spans="1:5" x14ac:dyDescent="0.25">
      <c r="A40" s="3" t="s">
        <v>56</v>
      </c>
      <c r="B40" s="4" t="s">
        <v>15</v>
      </c>
      <c r="C40" s="17" t="s">
        <v>75</v>
      </c>
      <c r="D40" s="5">
        <v>100</v>
      </c>
      <c r="E40" s="19" t="s">
        <v>18</v>
      </c>
    </row>
    <row r="41" spans="1:5" x14ac:dyDescent="0.25">
      <c r="A41" s="3" t="s">
        <v>56</v>
      </c>
      <c r="B41" s="4" t="s">
        <v>15</v>
      </c>
      <c r="C41" s="17" t="s">
        <v>80</v>
      </c>
      <c r="D41" s="5" t="s">
        <v>81</v>
      </c>
      <c r="E41" s="19" t="s">
        <v>18</v>
      </c>
    </row>
    <row r="42" spans="1:5" x14ac:dyDescent="0.25">
      <c r="A42" s="3" t="s">
        <v>56</v>
      </c>
      <c r="B42" s="4" t="s">
        <v>15</v>
      </c>
      <c r="C42" s="17" t="s">
        <v>82</v>
      </c>
      <c r="D42" s="5">
        <v>24</v>
      </c>
      <c r="E42" s="19" t="s">
        <v>18</v>
      </c>
    </row>
    <row r="43" spans="1:5" x14ac:dyDescent="0.25">
      <c r="A43" s="3" t="s">
        <v>56</v>
      </c>
      <c r="B43" s="4" t="s">
        <v>15</v>
      </c>
      <c r="C43" s="17" t="s">
        <v>83</v>
      </c>
      <c r="D43" s="5">
        <v>550</v>
      </c>
      <c r="E43" s="19" t="s">
        <v>18</v>
      </c>
    </row>
    <row r="44" spans="1:5" x14ac:dyDescent="0.25">
      <c r="A44" s="3" t="s">
        <v>56</v>
      </c>
      <c r="B44" s="4" t="s">
        <v>15</v>
      </c>
      <c r="C44" s="17" t="s">
        <v>84</v>
      </c>
      <c r="D44" s="5">
        <v>10</v>
      </c>
      <c r="E44" s="19" t="s">
        <v>18</v>
      </c>
    </row>
    <row r="45" spans="1:5" x14ac:dyDescent="0.25">
      <c r="A45" s="3" t="s">
        <v>56</v>
      </c>
      <c r="B45" s="4" t="s">
        <v>15</v>
      </c>
      <c r="C45" s="17" t="s">
        <v>85</v>
      </c>
      <c r="D45" s="5" t="s">
        <v>86</v>
      </c>
      <c r="E45" s="19" t="s">
        <v>18</v>
      </c>
    </row>
    <row r="46" spans="1:5" x14ac:dyDescent="0.25">
      <c r="A46" s="3" t="s">
        <v>56</v>
      </c>
      <c r="B46" s="4" t="s">
        <v>15</v>
      </c>
      <c r="C46" s="17" t="s">
        <v>87</v>
      </c>
      <c r="D46" s="5">
        <v>100</v>
      </c>
      <c r="E46" s="19" t="s">
        <v>18</v>
      </c>
    </row>
    <row r="47" spans="1:5" x14ac:dyDescent="0.25">
      <c r="A47" s="3" t="s">
        <v>56</v>
      </c>
      <c r="B47" s="4" t="s">
        <v>15</v>
      </c>
      <c r="C47" s="17" t="s">
        <v>88</v>
      </c>
      <c r="D47" s="5">
        <v>600</v>
      </c>
      <c r="E47" s="19" t="s">
        <v>18</v>
      </c>
    </row>
    <row r="48" spans="1:5" x14ac:dyDescent="0.25">
      <c r="A48" s="3" t="s">
        <v>56</v>
      </c>
      <c r="B48" s="4" t="s">
        <v>15</v>
      </c>
      <c r="C48" s="17" t="s">
        <v>123</v>
      </c>
      <c r="D48" s="5">
        <v>576</v>
      </c>
      <c r="E48" s="19" t="s">
        <v>18</v>
      </c>
    </row>
    <row r="49" spans="1:5" x14ac:dyDescent="0.25">
      <c r="A49" s="3" t="s">
        <v>56</v>
      </c>
      <c r="B49" s="4" t="s">
        <v>15</v>
      </c>
      <c r="C49" s="17" t="s">
        <v>89</v>
      </c>
      <c r="D49" s="5" t="s">
        <v>90</v>
      </c>
      <c r="E49" s="19" t="s">
        <v>18</v>
      </c>
    </row>
    <row r="50" spans="1:5" x14ac:dyDescent="0.25">
      <c r="A50" s="3" t="s">
        <v>56</v>
      </c>
      <c r="B50" s="4" t="s">
        <v>15</v>
      </c>
      <c r="C50" s="17" t="s">
        <v>91</v>
      </c>
      <c r="D50" s="5" t="s">
        <v>92</v>
      </c>
      <c r="E50" s="19" t="s">
        <v>18</v>
      </c>
    </row>
    <row r="51" spans="1:5" x14ac:dyDescent="0.25">
      <c r="A51" s="3" t="s">
        <v>56</v>
      </c>
      <c r="B51" s="4" t="s">
        <v>15</v>
      </c>
      <c r="C51" s="17" t="s">
        <v>93</v>
      </c>
      <c r="D51" s="5" t="s">
        <v>22</v>
      </c>
      <c r="E51" s="19" t="s">
        <v>18</v>
      </c>
    </row>
    <row r="52" spans="1:5" ht="30" x14ac:dyDescent="0.25">
      <c r="A52" s="3" t="s">
        <v>56</v>
      </c>
      <c r="B52" s="4" t="s">
        <v>15</v>
      </c>
      <c r="C52" s="17" t="s">
        <v>94</v>
      </c>
      <c r="D52" s="5" t="s">
        <v>22</v>
      </c>
      <c r="E52" s="19" t="s">
        <v>18</v>
      </c>
    </row>
    <row r="53" spans="1:5" ht="30" x14ac:dyDescent="0.25">
      <c r="A53" s="3" t="s">
        <v>56</v>
      </c>
      <c r="B53" s="4" t="s">
        <v>15</v>
      </c>
      <c r="C53" s="17" t="s">
        <v>94</v>
      </c>
      <c r="D53" s="5" t="s">
        <v>22</v>
      </c>
      <c r="E53" s="19" t="s">
        <v>18</v>
      </c>
    </row>
    <row r="54" spans="1:5" ht="30" x14ac:dyDescent="0.25">
      <c r="A54" s="3" t="s">
        <v>56</v>
      </c>
      <c r="B54" s="4" t="s">
        <v>15</v>
      </c>
      <c r="C54" s="17" t="s">
        <v>94</v>
      </c>
      <c r="D54" s="5" t="s">
        <v>22</v>
      </c>
      <c r="E54" s="19" t="s">
        <v>18</v>
      </c>
    </row>
    <row r="55" spans="1:5" ht="45" x14ac:dyDescent="0.25">
      <c r="A55" s="3" t="s">
        <v>56</v>
      </c>
      <c r="B55" s="4" t="s">
        <v>15</v>
      </c>
      <c r="C55" s="17" t="s">
        <v>95</v>
      </c>
      <c r="D55" s="5" t="s">
        <v>24</v>
      </c>
      <c r="E55" s="19" t="s">
        <v>18</v>
      </c>
    </row>
    <row r="56" spans="1:5" x14ac:dyDescent="0.25">
      <c r="A56" s="3" t="s">
        <v>56</v>
      </c>
      <c r="B56" s="4" t="s">
        <v>15</v>
      </c>
      <c r="C56" s="17" t="s">
        <v>96</v>
      </c>
      <c r="D56" s="5">
        <v>1</v>
      </c>
      <c r="E56" s="19" t="s">
        <v>18</v>
      </c>
    </row>
    <row r="57" spans="1:5" x14ac:dyDescent="0.25">
      <c r="A57" s="3" t="s">
        <v>56</v>
      </c>
      <c r="B57" s="4" t="s">
        <v>15</v>
      </c>
      <c r="C57" s="17" t="s">
        <v>97</v>
      </c>
      <c r="D57" s="5">
        <v>280</v>
      </c>
      <c r="E57" s="19" t="s">
        <v>18</v>
      </c>
    </row>
    <row r="58" spans="1:5" x14ac:dyDescent="0.25">
      <c r="A58" s="3" t="s">
        <v>56</v>
      </c>
      <c r="B58" s="4" t="s">
        <v>15</v>
      </c>
      <c r="C58" s="17" t="s">
        <v>23</v>
      </c>
      <c r="D58" s="5" t="s">
        <v>22</v>
      </c>
      <c r="E58" s="19" t="s">
        <v>18</v>
      </c>
    </row>
    <row r="59" spans="1:5" x14ac:dyDescent="0.25">
      <c r="A59" s="3" t="s">
        <v>56</v>
      </c>
      <c r="B59" s="4" t="s">
        <v>15</v>
      </c>
      <c r="C59" s="17" t="s">
        <v>98</v>
      </c>
      <c r="D59" s="5" t="s">
        <v>22</v>
      </c>
      <c r="E59" s="19" t="s">
        <v>18</v>
      </c>
    </row>
    <row r="60" spans="1:5" ht="45" x14ac:dyDescent="0.25">
      <c r="A60" s="3" t="s">
        <v>56</v>
      </c>
      <c r="B60" s="4" t="s">
        <v>15</v>
      </c>
      <c r="C60" s="17" t="s">
        <v>16</v>
      </c>
      <c r="D60" s="5" t="s">
        <v>24</v>
      </c>
      <c r="E60" s="19" t="s">
        <v>18</v>
      </c>
    </row>
    <row r="61" spans="1:5" ht="30" x14ac:dyDescent="0.25">
      <c r="A61" s="3" t="s">
        <v>56</v>
      </c>
      <c r="B61" s="4" t="s">
        <v>15</v>
      </c>
      <c r="C61" s="17" t="s">
        <v>99</v>
      </c>
      <c r="D61" s="5" t="s">
        <v>22</v>
      </c>
      <c r="E61" s="19" t="s">
        <v>18</v>
      </c>
    </row>
    <row r="62" spans="1:5" x14ac:dyDescent="0.25">
      <c r="A62" s="3" t="s">
        <v>56</v>
      </c>
      <c r="B62" s="4" t="s">
        <v>15</v>
      </c>
      <c r="C62" s="17" t="s">
        <v>100</v>
      </c>
      <c r="D62" s="5" t="s">
        <v>22</v>
      </c>
      <c r="E62" s="19" t="s">
        <v>18</v>
      </c>
    </row>
    <row r="63" spans="1:5" x14ac:dyDescent="0.25">
      <c r="A63" s="3" t="s">
        <v>56</v>
      </c>
      <c r="B63" s="4" t="s">
        <v>15</v>
      </c>
      <c r="C63" s="17" t="s">
        <v>20</v>
      </c>
      <c r="D63" s="5">
        <v>5</v>
      </c>
      <c r="E63" s="19" t="s">
        <v>18</v>
      </c>
    </row>
    <row r="64" spans="1:5" x14ac:dyDescent="0.25">
      <c r="A64" s="3" t="s">
        <v>56</v>
      </c>
      <c r="B64" s="4" t="s">
        <v>15</v>
      </c>
      <c r="C64" s="17" t="s">
        <v>101</v>
      </c>
      <c r="D64" s="5" t="s">
        <v>22</v>
      </c>
      <c r="E64" s="19" t="s">
        <v>18</v>
      </c>
    </row>
    <row r="65" spans="1:5" ht="30" x14ac:dyDescent="0.25">
      <c r="A65" s="3" t="s">
        <v>56</v>
      </c>
      <c r="B65" s="4" t="s">
        <v>15</v>
      </c>
      <c r="C65" s="17" t="s">
        <v>102</v>
      </c>
      <c r="D65" s="5" t="s">
        <v>22</v>
      </c>
      <c r="E65" s="19" t="s">
        <v>18</v>
      </c>
    </row>
    <row r="66" spans="1:5" ht="30" x14ac:dyDescent="0.25">
      <c r="A66" s="3" t="s">
        <v>56</v>
      </c>
      <c r="B66" s="4" t="s">
        <v>15</v>
      </c>
      <c r="C66" s="17" t="s">
        <v>103</v>
      </c>
      <c r="D66" s="5" t="s">
        <v>22</v>
      </c>
      <c r="E66" s="19" t="s">
        <v>18</v>
      </c>
    </row>
    <row r="67" spans="1:5" x14ac:dyDescent="0.25">
      <c r="A67" s="3" t="s">
        <v>56</v>
      </c>
      <c r="B67" s="4" t="s">
        <v>15</v>
      </c>
      <c r="C67" s="17" t="s">
        <v>104</v>
      </c>
      <c r="D67" s="5">
        <v>1</v>
      </c>
      <c r="E67" s="19" t="s">
        <v>18</v>
      </c>
    </row>
    <row r="68" spans="1:5" ht="30" x14ac:dyDescent="0.25">
      <c r="A68" s="3" t="s">
        <v>56</v>
      </c>
      <c r="B68" s="4" t="s">
        <v>15</v>
      </c>
      <c r="C68" s="17" t="s">
        <v>105</v>
      </c>
      <c r="D68" s="5" t="s">
        <v>106</v>
      </c>
      <c r="E68" s="19" t="s">
        <v>18</v>
      </c>
    </row>
    <row r="69" spans="1:5" x14ac:dyDescent="0.25">
      <c r="A69" s="3" t="s">
        <v>56</v>
      </c>
      <c r="B69" s="4" t="s">
        <v>15</v>
      </c>
      <c r="C69" s="17" t="s">
        <v>107</v>
      </c>
      <c r="D69" s="5" t="s">
        <v>22</v>
      </c>
      <c r="E69" s="19" t="s">
        <v>18</v>
      </c>
    </row>
    <row r="70" spans="1:5" x14ac:dyDescent="0.25">
      <c r="A70" s="3" t="s">
        <v>56</v>
      </c>
      <c r="B70" s="4" t="s">
        <v>15</v>
      </c>
      <c r="C70" s="17" t="s">
        <v>107</v>
      </c>
      <c r="D70" s="5" t="s">
        <v>22</v>
      </c>
      <c r="E70" s="19" t="s">
        <v>18</v>
      </c>
    </row>
    <row r="71" spans="1:5" ht="30" x14ac:dyDescent="0.25">
      <c r="A71" s="3" t="s">
        <v>172</v>
      </c>
      <c r="B71" s="4" t="s">
        <v>15</v>
      </c>
      <c r="C71" s="17" t="s">
        <v>55</v>
      </c>
      <c r="D71" s="5" t="s">
        <v>22</v>
      </c>
      <c r="E71" s="19" t="s">
        <v>18</v>
      </c>
    </row>
    <row r="72" spans="1:5" ht="30" x14ac:dyDescent="0.25">
      <c r="A72" s="3" t="s">
        <v>112</v>
      </c>
      <c r="B72" s="4" t="s">
        <v>15</v>
      </c>
      <c r="C72" s="17" t="s">
        <v>108</v>
      </c>
      <c r="D72" s="5" t="s">
        <v>109</v>
      </c>
      <c r="E72" s="19" t="s">
        <v>18</v>
      </c>
    </row>
    <row r="73" spans="1:5" x14ac:dyDescent="0.25">
      <c r="A73" s="3" t="s">
        <v>112</v>
      </c>
      <c r="B73" s="4" t="s">
        <v>15</v>
      </c>
      <c r="C73" s="17" t="s">
        <v>115</v>
      </c>
      <c r="D73" s="5">
        <v>1000</v>
      </c>
      <c r="E73" s="19" t="s">
        <v>18</v>
      </c>
    </row>
    <row r="74" spans="1:5" ht="30" x14ac:dyDescent="0.25">
      <c r="A74" s="3" t="s">
        <v>112</v>
      </c>
      <c r="B74" s="4" t="s">
        <v>15</v>
      </c>
      <c r="C74" s="17" t="s">
        <v>116</v>
      </c>
      <c r="D74" s="5" t="s">
        <v>22</v>
      </c>
      <c r="E74" s="19" t="s">
        <v>18</v>
      </c>
    </row>
    <row r="75" spans="1:5" x14ac:dyDescent="0.25">
      <c r="A75" s="3" t="s">
        <v>57</v>
      </c>
      <c r="B75" s="4" t="s">
        <v>15</v>
      </c>
      <c r="C75" s="17" t="s">
        <v>119</v>
      </c>
      <c r="D75" s="5">
        <v>450</v>
      </c>
      <c r="E75" s="19" t="s">
        <v>18</v>
      </c>
    </row>
    <row r="78" spans="1:5" ht="15" customHeight="1" x14ac:dyDescent="0.2">
      <c r="A78" s="60" t="s">
        <v>225</v>
      </c>
    </row>
    <row r="79" spans="1:5" ht="15" customHeight="1" x14ac:dyDescent="0.2">
      <c r="C79" s="61" t="s">
        <v>226</v>
      </c>
      <c r="E79" s="61" t="s">
        <v>228</v>
      </c>
    </row>
    <row r="80" spans="1:5" ht="15" customHeight="1" x14ac:dyDescent="0.2">
      <c r="C80" s="61" t="s">
        <v>227</v>
      </c>
      <c r="E80" s="61" t="s">
        <v>229</v>
      </c>
    </row>
  </sheetData>
  <mergeCells count="1">
    <mergeCell ref="A1:E1"/>
  </mergeCells>
  <printOptions horizontalCentered="1" verticalCentered="1"/>
  <pageMargins left="0" right="0" top="0.35433070866141736" bottom="0.74803149606299213" header="0" footer="0.39370078740157483"/>
  <pageSetup paperSize="9" scale="80" orientation="landscape" r:id="rId1"/>
  <headerFooter>
    <oddHeader>&amp;R
Allegato C  /&amp;P</oddHeader>
    <oddFooter>&amp;L                  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SI PROCESSO PRODUTTIVO</vt:lpstr>
      <vt:lpstr>riepilogo contabilizzazione</vt:lpstr>
      <vt:lpstr>NO PROCESSO PRODUTTIVO</vt:lpstr>
      <vt:lpstr>'NO PROCESSO PRODUTTIVO'!Titoli_stampa</vt:lpstr>
      <vt:lpstr>'SI PROCESSO PRODUTTIVO'!Titoli_stampa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Di Lorenzo</dc:creator>
  <cp:lastModifiedBy>Nicoletta Dugatto</cp:lastModifiedBy>
  <cp:lastPrinted>2020-12-21T13:16:46Z</cp:lastPrinted>
  <dcterms:created xsi:type="dcterms:W3CDTF">2020-11-16T10:13:49Z</dcterms:created>
  <dcterms:modified xsi:type="dcterms:W3CDTF">2020-12-21T15:34:17Z</dcterms:modified>
</cp:coreProperties>
</file>